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310" firstSheet="2" activeTab="2"/>
  </bookViews>
  <sheets>
    <sheet name="Original Word" sheetId="1" state="hidden" r:id="rId1"/>
    <sheet name="Original Excel" sheetId="4" state="hidden" r:id="rId2"/>
    <sheet name="LGB" sheetId="5" r:id="rId3"/>
  </sheets>
  <definedNames>
    <definedName name="_xlnm.Print_Area" localSheetId="2">LGB!$A$1:$H$22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5" l="1"/>
  <c r="L20" i="5"/>
  <c r="L19" i="5"/>
  <c r="L18" i="5"/>
  <c r="K18" i="5"/>
  <c r="O8" i="5"/>
  <c r="O7" i="5"/>
  <c r="O6" i="5"/>
  <c r="O5" i="5"/>
  <c r="O4" i="5"/>
  <c r="O3" i="5"/>
  <c r="O2" i="5"/>
  <c r="N8" i="5"/>
  <c r="N7" i="5"/>
  <c r="N6" i="5"/>
  <c r="N5" i="5"/>
  <c r="N4" i="5"/>
  <c r="N3" i="5"/>
  <c r="M9" i="5"/>
  <c r="M8" i="5"/>
  <c r="M7" i="5"/>
  <c r="M6" i="5"/>
  <c r="M5" i="5"/>
  <c r="M4" i="5"/>
  <c r="M3" i="5"/>
  <c r="L22" i="5" l="1"/>
  <c r="K21" i="5"/>
  <c r="K22" i="5" s="1"/>
  <c r="O9" i="5"/>
  <c r="O10" i="5"/>
  <c r="N9" i="5"/>
  <c r="M2" i="5"/>
  <c r="N2" i="5"/>
  <c r="K20" i="5"/>
  <c r="K19" i="5"/>
  <c r="P8" i="5" l="1"/>
  <c r="J21" i="5"/>
  <c r="I21" i="5"/>
  <c r="J20" i="5"/>
  <c r="I20" i="5"/>
  <c r="J19" i="5"/>
  <c r="I19" i="5"/>
  <c r="J18" i="5"/>
  <c r="I18" i="5"/>
  <c r="M14" i="5"/>
  <c r="M13" i="5"/>
  <c r="M12" i="5"/>
  <c r="M11" i="5"/>
  <c r="M10" i="5"/>
  <c r="P5" i="5"/>
  <c r="P4" i="5"/>
  <c r="P3" i="5"/>
  <c r="P7" i="5" l="1"/>
  <c r="P6" i="5"/>
  <c r="J22" i="5"/>
  <c r="I22" i="5"/>
  <c r="C18" i="5" l="1"/>
  <c r="C21" i="5" l="1"/>
  <c r="H21" i="5"/>
  <c r="H20" i="5"/>
  <c r="H19" i="5"/>
  <c r="H18" i="5"/>
  <c r="G21" i="5"/>
  <c r="G20" i="5"/>
  <c r="G19" i="5"/>
  <c r="G18" i="5"/>
  <c r="F21" i="5"/>
  <c r="F20" i="5"/>
  <c r="F19" i="5"/>
  <c r="F18" i="5"/>
  <c r="E21" i="5"/>
  <c r="E20" i="5"/>
  <c r="E19" i="5"/>
  <c r="E18" i="5"/>
  <c r="D21" i="5"/>
  <c r="D20" i="5"/>
  <c r="D19" i="5"/>
  <c r="D18" i="5"/>
  <c r="C20" i="5"/>
  <c r="C19" i="5"/>
  <c r="O14" i="5"/>
  <c r="O13" i="5"/>
  <c r="O12" i="5"/>
  <c r="O11" i="5"/>
  <c r="R23" i="4"/>
  <c r="S23" i="4"/>
  <c r="T23" i="4"/>
  <c r="U23" i="4"/>
  <c r="V23" i="4"/>
  <c r="R24" i="4"/>
  <c r="S24" i="4"/>
  <c r="T24" i="4"/>
  <c r="U24" i="4"/>
  <c r="V24" i="4"/>
  <c r="R25" i="4"/>
  <c r="S25" i="4"/>
  <c r="T25" i="4"/>
  <c r="U25" i="4"/>
  <c r="V25" i="4"/>
  <c r="R26" i="4"/>
  <c r="S26" i="4"/>
  <c r="T26" i="4"/>
  <c r="U26" i="4"/>
  <c r="V26" i="4"/>
  <c r="R27" i="4"/>
  <c r="W27" i="4" s="1"/>
  <c r="S27" i="4"/>
  <c r="T27" i="4"/>
  <c r="U27" i="4"/>
  <c r="V27" i="4"/>
  <c r="R28" i="4"/>
  <c r="S28" i="4"/>
  <c r="T28" i="4"/>
  <c r="U28" i="4"/>
  <c r="V28" i="4"/>
  <c r="R29" i="4"/>
  <c r="S29" i="4"/>
  <c r="T29" i="4"/>
  <c r="U29" i="4"/>
  <c r="V29" i="4"/>
  <c r="R30" i="4"/>
  <c r="S30" i="4"/>
  <c r="T30" i="4"/>
  <c r="U30" i="4"/>
  <c r="V30" i="4"/>
  <c r="R31" i="4"/>
  <c r="W31" i="4" s="1"/>
  <c r="S31" i="4"/>
  <c r="T31" i="4"/>
  <c r="U31" i="4"/>
  <c r="V31" i="4"/>
  <c r="R32" i="4"/>
  <c r="S32" i="4"/>
  <c r="T32" i="4"/>
  <c r="U32" i="4"/>
  <c r="V32" i="4"/>
  <c r="R33" i="4"/>
  <c r="S33" i="4"/>
  <c r="T33" i="4"/>
  <c r="U33" i="4"/>
  <c r="V33" i="4"/>
  <c r="S22" i="4"/>
  <c r="T22" i="4"/>
  <c r="U22" i="4"/>
  <c r="V22" i="4"/>
  <c r="R22" i="4"/>
  <c r="R11" i="4"/>
  <c r="W11" i="4" s="1"/>
  <c r="S11" i="4"/>
  <c r="T11" i="4"/>
  <c r="U11" i="4"/>
  <c r="V11" i="4"/>
  <c r="R12" i="4"/>
  <c r="S12" i="4"/>
  <c r="T12" i="4"/>
  <c r="U12" i="4"/>
  <c r="V12" i="4"/>
  <c r="R13" i="4"/>
  <c r="S13" i="4"/>
  <c r="T13" i="4"/>
  <c r="U13" i="4"/>
  <c r="V13" i="4"/>
  <c r="R14" i="4"/>
  <c r="S14" i="4"/>
  <c r="T14" i="4"/>
  <c r="U14" i="4"/>
  <c r="V14" i="4"/>
  <c r="R15" i="4"/>
  <c r="W15" i="4" s="1"/>
  <c r="S15" i="4"/>
  <c r="T15" i="4"/>
  <c r="U15" i="4"/>
  <c r="V15" i="4"/>
  <c r="R16" i="4"/>
  <c r="S16" i="4"/>
  <c r="T16" i="4"/>
  <c r="U16" i="4"/>
  <c r="V16" i="4"/>
  <c r="R17" i="4"/>
  <c r="S17" i="4"/>
  <c r="T17" i="4"/>
  <c r="U17" i="4"/>
  <c r="V17" i="4"/>
  <c r="R18" i="4"/>
  <c r="S18" i="4"/>
  <c r="T18" i="4"/>
  <c r="U18" i="4"/>
  <c r="V18" i="4"/>
  <c r="R19" i="4"/>
  <c r="S19" i="4"/>
  <c r="T19" i="4"/>
  <c r="U19" i="4"/>
  <c r="V19" i="4"/>
  <c r="R20" i="4"/>
  <c r="S20" i="4"/>
  <c r="T20" i="4"/>
  <c r="U20" i="4"/>
  <c r="V20" i="4"/>
  <c r="R21" i="4"/>
  <c r="S21" i="4"/>
  <c r="T21" i="4"/>
  <c r="U21" i="4"/>
  <c r="V21" i="4"/>
  <c r="S10" i="4"/>
  <c r="T10" i="4"/>
  <c r="U10" i="4"/>
  <c r="V10" i="4"/>
  <c r="R10" i="4"/>
  <c r="R3" i="4"/>
  <c r="S3" i="4"/>
  <c r="T3" i="4"/>
  <c r="U3" i="4"/>
  <c r="V3" i="4"/>
  <c r="R4" i="4"/>
  <c r="S4" i="4"/>
  <c r="T4" i="4"/>
  <c r="U4" i="4"/>
  <c r="V4" i="4"/>
  <c r="R5" i="4"/>
  <c r="S5" i="4"/>
  <c r="T5" i="4"/>
  <c r="U5" i="4"/>
  <c r="V5" i="4"/>
  <c r="R6" i="4"/>
  <c r="S6" i="4"/>
  <c r="W6" i="4" s="1"/>
  <c r="T6" i="4"/>
  <c r="U6" i="4"/>
  <c r="V6" i="4"/>
  <c r="R7" i="4"/>
  <c r="S7" i="4"/>
  <c r="T7" i="4"/>
  <c r="U7" i="4"/>
  <c r="V7" i="4"/>
  <c r="R8" i="4"/>
  <c r="S8" i="4"/>
  <c r="T8" i="4"/>
  <c r="U8" i="4"/>
  <c r="V8" i="4"/>
  <c r="R9" i="4"/>
  <c r="S9" i="4"/>
  <c r="T9" i="4"/>
  <c r="U9" i="4"/>
  <c r="V9" i="4"/>
  <c r="S2" i="4"/>
  <c r="T2" i="4"/>
  <c r="U2" i="4"/>
  <c r="V2" i="4"/>
  <c r="H56" i="4"/>
  <c r="I56" i="4"/>
  <c r="J56" i="4"/>
  <c r="K56" i="4"/>
  <c r="L56" i="4"/>
  <c r="N56" i="4"/>
  <c r="O56" i="4"/>
  <c r="P56" i="4"/>
  <c r="H57" i="4"/>
  <c r="I57" i="4"/>
  <c r="J57" i="4"/>
  <c r="K57" i="4"/>
  <c r="L57" i="4"/>
  <c r="N57" i="4"/>
  <c r="O57" i="4"/>
  <c r="P57" i="4"/>
  <c r="H58" i="4"/>
  <c r="I58" i="4"/>
  <c r="J58" i="4"/>
  <c r="K58" i="4"/>
  <c r="L58" i="4"/>
  <c r="N58" i="4"/>
  <c r="O58" i="4"/>
  <c r="P58" i="4"/>
  <c r="H59" i="4"/>
  <c r="I59" i="4"/>
  <c r="J59" i="4"/>
  <c r="K59" i="4"/>
  <c r="L59" i="4"/>
  <c r="N59" i="4"/>
  <c r="O59" i="4"/>
  <c r="P59" i="4"/>
  <c r="H60" i="4"/>
  <c r="I60" i="4"/>
  <c r="J60" i="4"/>
  <c r="K60" i="4"/>
  <c r="L60" i="4"/>
  <c r="N60" i="4"/>
  <c r="N61" i="4" s="1"/>
  <c r="O60" i="4"/>
  <c r="P60" i="4"/>
  <c r="H61" i="4"/>
  <c r="I61" i="4"/>
  <c r="J61" i="4"/>
  <c r="K61" i="4"/>
  <c r="L61" i="4"/>
  <c r="O61" i="4"/>
  <c r="P61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C55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C47" i="4"/>
  <c r="C39" i="4"/>
  <c r="D39" i="4"/>
  <c r="E39" i="4"/>
  <c r="F39" i="4"/>
  <c r="G39" i="4"/>
  <c r="H39" i="4"/>
  <c r="I39" i="4"/>
  <c r="J39" i="4"/>
  <c r="K39" i="4"/>
  <c r="M39" i="4"/>
  <c r="N39" i="4"/>
  <c r="O39" i="4"/>
  <c r="P39" i="4"/>
  <c r="L39" i="4"/>
  <c r="R2" i="4"/>
  <c r="D56" i="4"/>
  <c r="E56" i="4"/>
  <c r="D57" i="4"/>
  <c r="E57" i="4"/>
  <c r="D58" i="4"/>
  <c r="E58" i="4"/>
  <c r="D59" i="4"/>
  <c r="E59" i="4"/>
  <c r="D60" i="4"/>
  <c r="E60" i="4"/>
  <c r="C57" i="4"/>
  <c r="C58" i="4"/>
  <c r="C59" i="4"/>
  <c r="C60" i="4"/>
  <c r="C56" i="4"/>
  <c r="F48" i="4"/>
  <c r="G48" i="4"/>
  <c r="H48" i="4"/>
  <c r="J48" i="4"/>
  <c r="K48" i="4"/>
  <c r="L48" i="4"/>
  <c r="M48" i="4"/>
  <c r="N48" i="4"/>
  <c r="O48" i="4"/>
  <c r="P48" i="4"/>
  <c r="F49" i="4"/>
  <c r="G49" i="4"/>
  <c r="H49" i="4"/>
  <c r="J49" i="4"/>
  <c r="K49" i="4"/>
  <c r="L49" i="4"/>
  <c r="M49" i="4"/>
  <c r="N49" i="4"/>
  <c r="O49" i="4"/>
  <c r="P49" i="4"/>
  <c r="F50" i="4"/>
  <c r="G50" i="4"/>
  <c r="H50" i="4"/>
  <c r="J50" i="4"/>
  <c r="K50" i="4"/>
  <c r="L50" i="4"/>
  <c r="M50" i="4"/>
  <c r="N50" i="4"/>
  <c r="O50" i="4"/>
  <c r="P50" i="4"/>
  <c r="F51" i="4"/>
  <c r="G51" i="4"/>
  <c r="H51" i="4"/>
  <c r="J51" i="4"/>
  <c r="K51" i="4"/>
  <c r="L51" i="4"/>
  <c r="M51" i="4"/>
  <c r="N51" i="4"/>
  <c r="O51" i="4"/>
  <c r="P51" i="4"/>
  <c r="F52" i="4"/>
  <c r="G52" i="4"/>
  <c r="H52" i="4"/>
  <c r="J52" i="4"/>
  <c r="K52" i="4"/>
  <c r="L52" i="4"/>
  <c r="M52" i="4"/>
  <c r="N52" i="4"/>
  <c r="O52" i="4"/>
  <c r="P52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D44" i="4"/>
  <c r="E44" i="4"/>
  <c r="F44" i="4"/>
  <c r="G44" i="4"/>
  <c r="H44" i="4"/>
  <c r="I44" i="4"/>
  <c r="I68" i="4" s="1"/>
  <c r="J44" i="4"/>
  <c r="K44" i="4"/>
  <c r="L44" i="4"/>
  <c r="M44" i="4"/>
  <c r="N44" i="4"/>
  <c r="O44" i="4"/>
  <c r="P44" i="4"/>
  <c r="C41" i="4"/>
  <c r="C42" i="4"/>
  <c r="C43" i="4"/>
  <c r="C44" i="4"/>
  <c r="C40" i="4"/>
  <c r="D63" i="4" l="1"/>
  <c r="W19" i="4"/>
  <c r="W12" i="4"/>
  <c r="C61" i="4"/>
  <c r="W23" i="4"/>
  <c r="C45" i="4"/>
  <c r="W16" i="4"/>
  <c r="C22" i="5"/>
  <c r="F22" i="5"/>
  <c r="P9" i="5"/>
  <c r="G22" i="5"/>
  <c r="P13" i="5"/>
  <c r="P63" i="4"/>
  <c r="W10" i="4"/>
  <c r="W18" i="4"/>
  <c r="W14" i="4"/>
  <c r="W17" i="4"/>
  <c r="W13" i="4"/>
  <c r="H22" i="5"/>
  <c r="D22" i="5"/>
  <c r="E22" i="5"/>
  <c r="P10" i="5"/>
  <c r="P14" i="5"/>
  <c r="G63" i="4"/>
  <c r="W9" i="4"/>
  <c r="W22" i="4"/>
  <c r="W30" i="4"/>
  <c r="I66" i="4"/>
  <c r="O63" i="4"/>
  <c r="J63" i="4"/>
  <c r="W8" i="4"/>
  <c r="W4" i="4"/>
  <c r="W21" i="4"/>
  <c r="W33" i="4"/>
  <c r="W29" i="4"/>
  <c r="W25" i="4"/>
  <c r="P11" i="5"/>
  <c r="I67" i="4"/>
  <c r="K63" i="4"/>
  <c r="C63" i="4"/>
  <c r="W2" i="4"/>
  <c r="W5" i="4"/>
  <c r="W26" i="4"/>
  <c r="I65" i="4"/>
  <c r="I63" i="4"/>
  <c r="E63" i="4"/>
  <c r="W7" i="4"/>
  <c r="W3" i="4"/>
  <c r="W20" i="4"/>
  <c r="W32" i="4"/>
  <c r="W28" i="4"/>
  <c r="W24" i="4"/>
  <c r="P12" i="5"/>
  <c r="P45" i="4"/>
  <c r="O45" i="4"/>
  <c r="N45" i="4"/>
  <c r="K45" i="4"/>
  <c r="J45" i="4"/>
  <c r="I45" i="4"/>
  <c r="H45" i="4"/>
  <c r="E45" i="4"/>
  <c r="M45" i="4"/>
  <c r="L45" i="4"/>
  <c r="F45" i="4"/>
  <c r="C68" i="4"/>
  <c r="C67" i="4"/>
  <c r="C66" i="4"/>
  <c r="C65" i="4"/>
  <c r="E68" i="4"/>
  <c r="E67" i="4"/>
  <c r="E66" i="4"/>
  <c r="E65" i="4"/>
  <c r="N63" i="4"/>
  <c r="M63" i="4"/>
  <c r="L63" i="4"/>
  <c r="H63" i="4"/>
  <c r="F63" i="4"/>
  <c r="G45" i="4"/>
  <c r="M68" i="4"/>
  <c r="M67" i="4"/>
  <c r="M66" i="4"/>
  <c r="M65" i="4"/>
  <c r="G68" i="4"/>
  <c r="G67" i="4"/>
  <c r="G66" i="4"/>
  <c r="G65" i="4"/>
  <c r="F68" i="4"/>
  <c r="F67" i="4"/>
  <c r="F66" i="4"/>
  <c r="F65" i="4"/>
  <c r="D45" i="4"/>
  <c r="D68" i="4"/>
  <c r="D67" i="4"/>
  <c r="D66" i="4"/>
  <c r="D65" i="4"/>
  <c r="P53" i="4"/>
  <c r="O53" i="4"/>
  <c r="N53" i="4"/>
  <c r="M53" i="4"/>
  <c r="L53" i="4"/>
  <c r="K53" i="4"/>
  <c r="J53" i="4"/>
  <c r="H53" i="4"/>
  <c r="G53" i="4"/>
  <c r="F53" i="4"/>
  <c r="P68" i="4"/>
  <c r="O68" i="4"/>
  <c r="N68" i="4"/>
  <c r="L68" i="4"/>
  <c r="K68" i="4"/>
  <c r="J68" i="4"/>
  <c r="H68" i="4"/>
  <c r="P67" i="4"/>
  <c r="O67" i="4"/>
  <c r="N67" i="4"/>
  <c r="L67" i="4"/>
  <c r="K67" i="4"/>
  <c r="J67" i="4"/>
  <c r="H67" i="4"/>
  <c r="P66" i="4"/>
  <c r="O66" i="4"/>
  <c r="N66" i="4"/>
  <c r="L66" i="4"/>
  <c r="K66" i="4"/>
  <c r="J66" i="4"/>
  <c r="H66" i="4"/>
  <c r="P65" i="4"/>
  <c r="O65" i="4"/>
  <c r="N65" i="4"/>
  <c r="L65" i="4"/>
  <c r="K65" i="4"/>
  <c r="J65" i="4"/>
  <c r="H65" i="4"/>
  <c r="M64" i="4"/>
  <c r="M69" i="4" s="1"/>
  <c r="G64" i="4"/>
  <c r="F64" i="4"/>
  <c r="F69" i="4" s="1"/>
  <c r="E61" i="4"/>
  <c r="D61" i="4"/>
  <c r="C64" i="4"/>
  <c r="P64" i="4"/>
  <c r="O64" i="4"/>
  <c r="N64" i="4"/>
  <c r="L64" i="4"/>
  <c r="K64" i="4"/>
  <c r="J64" i="4"/>
  <c r="I64" i="4"/>
  <c r="H64" i="4"/>
  <c r="E64" i="4"/>
  <c r="D64" i="4"/>
  <c r="H69" i="4" l="1"/>
  <c r="L69" i="4"/>
  <c r="I69" i="4"/>
  <c r="C69" i="4"/>
  <c r="G69" i="4"/>
  <c r="N69" i="4"/>
  <c r="D69" i="4"/>
  <c r="J69" i="4"/>
  <c r="O69" i="4"/>
  <c r="E69" i="4"/>
  <c r="K69" i="4"/>
  <c r="P69" i="4"/>
  <c r="P2" i="5"/>
  <c r="N11" i="5"/>
  <c r="N14" i="5"/>
  <c r="N13" i="5"/>
  <c r="N12" i="5"/>
  <c r="N10" i="5"/>
</calcChain>
</file>

<file path=xl/sharedStrings.xml><?xml version="1.0" encoding="utf-8"?>
<sst xmlns="http://schemas.openxmlformats.org/spreadsheetml/2006/main" count="974" uniqueCount="78">
  <si>
    <t>Date:</t>
  </si>
  <si>
    <t>Martyn Ashford</t>
  </si>
  <si>
    <t>Sara Board</t>
  </si>
  <si>
    <t>David Burdon</t>
  </si>
  <si>
    <t>Tim Crompton</t>
  </si>
  <si>
    <t>Steven Cross</t>
  </si>
  <si>
    <t>Chris Evans</t>
  </si>
  <si>
    <t>David Link</t>
  </si>
  <si>
    <t>Jane Moore</t>
  </si>
  <si>
    <t>Andy Mitchell</t>
  </si>
  <si>
    <t>Mick Potter</t>
  </si>
  <si>
    <t>Dave Pugh</t>
  </si>
  <si>
    <t>Sue Robinson</t>
  </si>
  <si>
    <t>Dai Sanders</t>
  </si>
  <si>
    <t>Greg Smith</t>
  </si>
  <si>
    <t>FGB (8)</t>
  </si>
  <si>
    <t>A</t>
  </si>
  <si>
    <t>-</t>
  </si>
  <si>
    <t>ü</t>
  </si>
  <si>
    <t>L</t>
  </si>
  <si>
    <t>X</t>
  </si>
  <si>
    <t>E</t>
  </si>
  <si>
    <t>P&amp;S (11)</t>
  </si>
  <si>
    <t>N</t>
  </si>
  <si>
    <t>O</t>
  </si>
  <si>
    <t>M</t>
  </si>
  <si>
    <t>I</t>
  </si>
  <si>
    <t>U</t>
  </si>
  <si>
    <t>T</t>
  </si>
  <si>
    <t>S</t>
  </si>
  <si>
    <t>Resources (11)</t>
  </si>
  <si>
    <t>C</t>
  </si>
  <si>
    <t>D</t>
  </si>
  <si>
    <t>Total</t>
  </si>
  <si>
    <t>4/19 (21%)</t>
  </si>
  <si>
    <t>6/9 (67%)</t>
  </si>
  <si>
    <t>18/19 (95%)</t>
  </si>
  <si>
    <t>6/8    (75%)</t>
  </si>
  <si>
    <t>8/13 (62%)</t>
  </si>
  <si>
    <t>24/27 (89%)</t>
  </si>
  <si>
    <t>17/19 (89%)</t>
  </si>
  <si>
    <t>27/30 (90%)</t>
  </si>
  <si>
    <t>30/30 (100%)</t>
  </si>
  <si>
    <t>12/16 (75%)</t>
  </si>
  <si>
    <t>8/9 (89%)</t>
  </si>
  <si>
    <t>19/19 (100%)</t>
  </si>
  <si>
    <t>24/30 (80%)</t>
  </si>
  <si>
    <t>Training</t>
  </si>
  <si>
    <t>L = arrived late</t>
  </si>
  <si>
    <t>E = left early</t>
  </si>
  <si>
    <t>A = Gave apologies</t>
  </si>
  <si>
    <t>X = did not attend</t>
  </si>
  <si>
    <t>Y</t>
  </si>
  <si>
    <t>left early</t>
  </si>
  <si>
    <t>arrived late</t>
  </si>
  <si>
    <t>gave apologies</t>
  </si>
  <si>
    <t>did not attend</t>
  </si>
  <si>
    <t>in attendance</t>
  </si>
  <si>
    <t>Key</t>
  </si>
  <si>
    <t>FGB</t>
  </si>
  <si>
    <t>P&amp;S</t>
  </si>
  <si>
    <t>Resources</t>
  </si>
  <si>
    <t>Attendance</t>
  </si>
  <si>
    <t>Overall</t>
  </si>
  <si>
    <t>Total
Attendance</t>
  </si>
  <si>
    <t>Summary</t>
  </si>
  <si>
    <t>Date</t>
  </si>
  <si>
    <t>Occasions</t>
  </si>
  <si>
    <t>Louisa Farino</t>
  </si>
  <si>
    <t>Sarah Burnard shared</t>
  </si>
  <si>
    <t>Sian Stevens shared</t>
  </si>
  <si>
    <t>Local Governing Body</t>
  </si>
  <si>
    <t>Michael Loizou</t>
  </si>
  <si>
    <t>Mitch Reynolds</t>
  </si>
  <si>
    <t>Ed McMillen</t>
  </si>
  <si>
    <t>Sarah Burnard</t>
  </si>
  <si>
    <t>Sian Stevens</t>
  </si>
  <si>
    <t>Kim Eccleston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</si>
</sst>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Wingdings"/>
      <charset val="2"/>
    </font>
    <font>
      <i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14" fontId="2" fillId="3" borderId="3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4" fontId="4" fillId="4" borderId="3" xfId="0" applyNumberFormat="1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2" fillId="5" borderId="3" xfId="0" applyNumberFormat="1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14" fontId="4" fillId="6" borderId="3" xfId="0" applyNumberFormat="1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/>
    <xf numFmtId="0" fontId="6" fillId="0" borderId="0" xfId="0" applyFont="1" applyFill="1" applyBorder="1" applyAlignment="1">
      <alignment horizontal="center" vertical="top" wrapText="1"/>
    </xf>
    <xf numFmtId="0" fontId="1" fillId="0" borderId="0" xfId="0" applyFont="1"/>
    <xf numFmtId="0" fontId="2" fillId="0" borderId="0" xfId="0" applyFont="1" applyFill="1"/>
    <xf numFmtId="0" fontId="2" fillId="0" borderId="5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9" fontId="1" fillId="8" borderId="5" xfId="0" applyNumberFormat="1" applyFont="1" applyFill="1" applyBorder="1" applyAlignment="1">
      <alignment horizontal="center"/>
    </xf>
    <xf numFmtId="9" fontId="1" fillId="3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4" fontId="2" fillId="2" borderId="5" xfId="0" applyNumberFormat="1" applyFont="1" applyFill="1" applyBorder="1" applyAlignment="1">
      <alignment horizontal="center" vertical="top" wrapText="1"/>
    </xf>
    <xf numFmtId="14" fontId="2" fillId="3" borderId="5" xfId="0" applyNumberFormat="1" applyFont="1" applyFill="1" applyBorder="1" applyAlignment="1">
      <alignment horizontal="center" vertical="top" wrapText="1"/>
    </xf>
    <xf numFmtId="14" fontId="4" fillId="4" borderId="5" xfId="0" applyNumberFormat="1" applyFont="1" applyFill="1" applyBorder="1" applyAlignment="1">
      <alignment horizontal="center" vertical="top" wrapText="1"/>
    </xf>
    <xf numFmtId="14" fontId="2" fillId="5" borderId="5" xfId="0" applyNumberFormat="1" applyFont="1" applyFill="1" applyBorder="1" applyAlignment="1">
      <alignment horizontal="center" vertical="top" wrapText="1"/>
    </xf>
    <xf numFmtId="14" fontId="4" fillId="6" borderId="5" xfId="0" applyNumberFormat="1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10" borderId="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/>
    <xf numFmtId="14" fontId="8" fillId="2" borderId="6" xfId="0" applyNumberFormat="1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top" wrapText="1"/>
    </xf>
    <xf numFmtId="14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0" borderId="0" xfId="0" applyFont="1" applyFill="1"/>
    <xf numFmtId="14" fontId="8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9" fillId="0" borderId="0" xfId="0" applyFont="1"/>
    <xf numFmtId="0" fontId="9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9" borderId="5" xfId="0" applyFont="1" applyFill="1" applyBorder="1" applyAlignment="1">
      <alignment horizontal="center"/>
    </xf>
    <xf numFmtId="9" fontId="9" fillId="3" borderId="5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9" fillId="10" borderId="6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top" wrapText="1"/>
    </xf>
    <xf numFmtId="0" fontId="1" fillId="11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E17" sqref="E17"/>
    </sheetView>
  </sheetViews>
  <sheetFormatPr defaultRowHeight="15" x14ac:dyDescent="0.25"/>
  <cols>
    <col min="1" max="1" width="12.28515625" customWidth="1"/>
    <col min="5" max="5" width="10.5703125" customWidth="1"/>
  </cols>
  <sheetData>
    <row r="1" spans="1:15" ht="39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t="15.75" thickBot="1" x14ac:dyDescent="0.3">
      <c r="A2" s="3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.75" thickBot="1" x14ac:dyDescent="0.3">
      <c r="A3" s="5">
        <v>40799</v>
      </c>
      <c r="B3" s="4" t="s">
        <v>16</v>
      </c>
      <c r="C3" s="4" t="s">
        <v>17</v>
      </c>
      <c r="D3" s="6" t="s">
        <v>18</v>
      </c>
      <c r="E3" s="4" t="s">
        <v>17</v>
      </c>
      <c r="F3" s="4" t="s">
        <v>17</v>
      </c>
      <c r="G3" s="6" t="s">
        <v>18</v>
      </c>
      <c r="H3" s="6" t="s">
        <v>18</v>
      </c>
      <c r="I3" s="4" t="s">
        <v>16</v>
      </c>
      <c r="J3" s="4" t="s">
        <v>19</v>
      </c>
      <c r="K3" s="4" t="s">
        <v>17</v>
      </c>
      <c r="L3" s="4" t="s">
        <v>17</v>
      </c>
      <c r="M3" s="6" t="s">
        <v>18</v>
      </c>
      <c r="N3" s="6" t="s">
        <v>18</v>
      </c>
      <c r="O3" s="6" t="s">
        <v>18</v>
      </c>
    </row>
    <row r="4" spans="1:15" ht="15.75" thickBot="1" x14ac:dyDescent="0.3">
      <c r="A4" s="5">
        <v>40883</v>
      </c>
      <c r="B4" s="6" t="s">
        <v>18</v>
      </c>
      <c r="C4" s="4" t="s">
        <v>17</v>
      </c>
      <c r="D4" s="6" t="s">
        <v>18</v>
      </c>
      <c r="E4" s="4" t="s">
        <v>17</v>
      </c>
      <c r="F4" s="4" t="s">
        <v>17</v>
      </c>
      <c r="G4" s="6" t="s">
        <v>18</v>
      </c>
      <c r="H4" s="6" t="s">
        <v>18</v>
      </c>
      <c r="I4" s="6" t="s">
        <v>18</v>
      </c>
      <c r="J4" s="6" t="s">
        <v>18</v>
      </c>
      <c r="K4" s="6" t="s">
        <v>18</v>
      </c>
      <c r="L4" s="4" t="s">
        <v>17</v>
      </c>
      <c r="M4" s="6" t="s">
        <v>18</v>
      </c>
      <c r="N4" s="6" t="s">
        <v>18</v>
      </c>
      <c r="O4" s="6" t="s">
        <v>18</v>
      </c>
    </row>
    <row r="5" spans="1:15" ht="15.75" thickBot="1" x14ac:dyDescent="0.3">
      <c r="A5" s="5">
        <v>40988</v>
      </c>
      <c r="B5" s="4" t="s">
        <v>16</v>
      </c>
      <c r="C5" s="4" t="s">
        <v>17</v>
      </c>
      <c r="D5" s="6" t="s">
        <v>18</v>
      </c>
      <c r="E5" s="4" t="s">
        <v>17</v>
      </c>
      <c r="F5" s="6" t="s">
        <v>18</v>
      </c>
      <c r="G5" s="6" t="s">
        <v>18</v>
      </c>
      <c r="H5" s="6" t="s">
        <v>18</v>
      </c>
      <c r="I5" s="6" t="s">
        <v>18</v>
      </c>
      <c r="J5" s="6" t="s">
        <v>18</v>
      </c>
      <c r="K5" s="6" t="s">
        <v>18</v>
      </c>
      <c r="L5" s="4" t="s">
        <v>17</v>
      </c>
      <c r="M5" s="6" t="s">
        <v>18</v>
      </c>
      <c r="N5" s="6" t="s">
        <v>18</v>
      </c>
      <c r="O5" s="6" t="s">
        <v>18</v>
      </c>
    </row>
    <row r="6" spans="1:15" ht="15.75" thickBot="1" x14ac:dyDescent="0.3">
      <c r="A6" s="5">
        <v>41100</v>
      </c>
      <c r="B6" s="4" t="s">
        <v>20</v>
      </c>
      <c r="C6" s="4" t="s">
        <v>17</v>
      </c>
      <c r="D6" s="6" t="s">
        <v>18</v>
      </c>
      <c r="E6" s="4" t="s">
        <v>17</v>
      </c>
      <c r="F6" s="6" t="s">
        <v>18</v>
      </c>
      <c r="G6" s="6" t="s">
        <v>18</v>
      </c>
      <c r="H6" s="6" t="s">
        <v>18</v>
      </c>
      <c r="I6" s="6" t="s">
        <v>18</v>
      </c>
      <c r="J6" s="6" t="s">
        <v>18</v>
      </c>
      <c r="K6" s="4" t="s">
        <v>16</v>
      </c>
      <c r="L6" s="4" t="s">
        <v>17</v>
      </c>
      <c r="M6" s="6" t="s">
        <v>18</v>
      </c>
      <c r="N6" s="6" t="s">
        <v>18</v>
      </c>
      <c r="O6" s="6" t="s">
        <v>18</v>
      </c>
    </row>
    <row r="7" spans="1:15" ht="15.75" thickBot="1" x14ac:dyDescent="0.3">
      <c r="A7" s="5">
        <v>41170</v>
      </c>
      <c r="B7" s="6" t="s">
        <v>18</v>
      </c>
      <c r="C7" s="6" t="s">
        <v>18</v>
      </c>
      <c r="D7" s="6" t="s">
        <v>18</v>
      </c>
      <c r="E7" s="4" t="s">
        <v>17</v>
      </c>
      <c r="F7" s="4" t="s">
        <v>16</v>
      </c>
      <c r="G7" s="6" t="s">
        <v>18</v>
      </c>
      <c r="H7" s="6" t="s">
        <v>18</v>
      </c>
      <c r="I7" s="6" t="s">
        <v>18</v>
      </c>
      <c r="J7" s="6" t="s">
        <v>18</v>
      </c>
      <c r="K7" s="6" t="s">
        <v>18</v>
      </c>
      <c r="L7" s="4" t="s">
        <v>17</v>
      </c>
      <c r="M7" s="6" t="s">
        <v>18</v>
      </c>
      <c r="N7" s="6" t="s">
        <v>18</v>
      </c>
      <c r="O7" s="6" t="s">
        <v>18</v>
      </c>
    </row>
    <row r="8" spans="1:15" ht="15.75" thickBot="1" x14ac:dyDescent="0.3">
      <c r="A8" s="5">
        <v>41247</v>
      </c>
      <c r="B8" s="6" t="s">
        <v>18</v>
      </c>
      <c r="C8" s="6" t="s">
        <v>18</v>
      </c>
      <c r="D8" s="6" t="s">
        <v>18</v>
      </c>
      <c r="E8" s="6" t="s">
        <v>18</v>
      </c>
      <c r="F8" s="6" t="s">
        <v>18</v>
      </c>
      <c r="G8" s="6" t="s">
        <v>18</v>
      </c>
      <c r="H8" s="6" t="s">
        <v>18</v>
      </c>
      <c r="I8" s="6" t="s">
        <v>18</v>
      </c>
      <c r="J8" s="6" t="s">
        <v>18</v>
      </c>
      <c r="K8" s="4" t="s">
        <v>21</v>
      </c>
      <c r="L8" s="6" t="s">
        <v>18</v>
      </c>
      <c r="M8" s="6" t="s">
        <v>18</v>
      </c>
      <c r="N8" s="6" t="s">
        <v>18</v>
      </c>
      <c r="O8" s="6" t="s">
        <v>18</v>
      </c>
    </row>
    <row r="9" spans="1:15" ht="15.75" thickBot="1" x14ac:dyDescent="0.3">
      <c r="A9" s="5">
        <v>41352</v>
      </c>
      <c r="B9" s="4" t="s">
        <v>16</v>
      </c>
      <c r="C9" s="6" t="s">
        <v>18</v>
      </c>
      <c r="D9" s="6" t="s">
        <v>18</v>
      </c>
      <c r="E9" s="6" t="s">
        <v>18</v>
      </c>
      <c r="F9" s="4" t="s">
        <v>16</v>
      </c>
      <c r="G9" s="4" t="s">
        <v>19</v>
      </c>
      <c r="H9" s="6" t="s">
        <v>18</v>
      </c>
      <c r="I9" s="6" t="s">
        <v>18</v>
      </c>
      <c r="J9" s="6" t="s">
        <v>18</v>
      </c>
      <c r="K9" s="6" t="s">
        <v>18</v>
      </c>
      <c r="L9" s="6" t="s">
        <v>18</v>
      </c>
      <c r="M9" s="6" t="s">
        <v>18</v>
      </c>
      <c r="N9" s="6" t="s">
        <v>18</v>
      </c>
      <c r="O9" s="6" t="s">
        <v>18</v>
      </c>
    </row>
    <row r="10" spans="1:15" ht="15.75" thickBot="1" x14ac:dyDescent="0.3">
      <c r="A10" s="5">
        <v>41471</v>
      </c>
      <c r="B10" s="4" t="s">
        <v>16</v>
      </c>
      <c r="C10" s="6" t="s">
        <v>18</v>
      </c>
      <c r="D10" s="6" t="s">
        <v>18</v>
      </c>
      <c r="E10" s="6" t="s">
        <v>18</v>
      </c>
      <c r="F10" s="6" t="s">
        <v>18</v>
      </c>
      <c r="G10" s="4"/>
      <c r="H10" s="6" t="s">
        <v>18</v>
      </c>
      <c r="I10" s="6" t="s">
        <v>18</v>
      </c>
      <c r="J10" s="6" t="s">
        <v>18</v>
      </c>
      <c r="K10" s="6" t="s">
        <v>18</v>
      </c>
      <c r="L10" s="4" t="s">
        <v>16</v>
      </c>
      <c r="M10" s="6" t="s">
        <v>18</v>
      </c>
      <c r="N10" s="6" t="s">
        <v>18</v>
      </c>
      <c r="O10" s="6" t="s">
        <v>18</v>
      </c>
    </row>
    <row r="11" spans="1:15" ht="15.75" thickBot="1" x14ac:dyDescent="0.3">
      <c r="A11" s="7" t="s">
        <v>22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5.75" thickBot="1" x14ac:dyDescent="0.3">
      <c r="A12" s="9">
        <v>40827</v>
      </c>
      <c r="B12" s="8" t="s">
        <v>17</v>
      </c>
      <c r="C12" s="8" t="s">
        <v>17</v>
      </c>
      <c r="D12" s="8" t="s">
        <v>17</v>
      </c>
      <c r="E12" s="8" t="s">
        <v>17</v>
      </c>
      <c r="F12" s="8" t="s">
        <v>17</v>
      </c>
      <c r="G12" s="10" t="s">
        <v>18</v>
      </c>
      <c r="H12" s="8" t="s">
        <v>17</v>
      </c>
      <c r="I12" s="10" t="s">
        <v>18</v>
      </c>
      <c r="J12" s="10" t="s">
        <v>18</v>
      </c>
      <c r="K12" s="8" t="s">
        <v>17</v>
      </c>
      <c r="L12" s="8" t="s">
        <v>17</v>
      </c>
      <c r="M12" s="10" t="s">
        <v>18</v>
      </c>
      <c r="N12" s="8" t="s">
        <v>17</v>
      </c>
      <c r="O12" s="8" t="s">
        <v>16</v>
      </c>
    </row>
    <row r="13" spans="1:15" ht="15.75" thickBot="1" x14ac:dyDescent="0.3">
      <c r="A13" s="9">
        <v>40855</v>
      </c>
      <c r="B13" s="8" t="s">
        <v>17</v>
      </c>
      <c r="C13" s="8" t="s">
        <v>17</v>
      </c>
      <c r="D13" s="8" t="s">
        <v>17</v>
      </c>
      <c r="E13" s="8" t="s">
        <v>17</v>
      </c>
      <c r="F13" s="8" t="s">
        <v>17</v>
      </c>
      <c r="G13" s="10" t="s">
        <v>18</v>
      </c>
      <c r="H13" s="8" t="s">
        <v>17</v>
      </c>
      <c r="I13" s="10" t="s">
        <v>18</v>
      </c>
      <c r="J13" s="10" t="s">
        <v>18</v>
      </c>
      <c r="K13" s="8" t="s">
        <v>17</v>
      </c>
      <c r="L13" s="8" t="s">
        <v>17</v>
      </c>
      <c r="M13" s="10" t="s">
        <v>18</v>
      </c>
      <c r="N13" s="8" t="s">
        <v>17</v>
      </c>
      <c r="O13" s="10" t="s">
        <v>18</v>
      </c>
    </row>
    <row r="14" spans="1:15" ht="15.75" thickBot="1" x14ac:dyDescent="0.3">
      <c r="A14" s="9">
        <v>40925</v>
      </c>
      <c r="B14" s="8" t="s">
        <v>17</v>
      </c>
      <c r="C14" s="8" t="s">
        <v>17</v>
      </c>
      <c r="D14" s="8" t="s">
        <v>17</v>
      </c>
      <c r="E14" s="8" t="s">
        <v>17</v>
      </c>
      <c r="F14" s="8" t="s">
        <v>17</v>
      </c>
      <c r="G14" s="10" t="s">
        <v>18</v>
      </c>
      <c r="H14" s="8" t="s">
        <v>17</v>
      </c>
      <c r="I14" s="10" t="s">
        <v>18</v>
      </c>
      <c r="J14" s="10" t="s">
        <v>18</v>
      </c>
      <c r="K14" s="10" t="s">
        <v>18</v>
      </c>
      <c r="L14" s="8" t="s">
        <v>17</v>
      </c>
      <c r="M14" s="10" t="s">
        <v>18</v>
      </c>
      <c r="N14" s="8" t="s">
        <v>17</v>
      </c>
      <c r="O14" s="10" t="s">
        <v>18</v>
      </c>
    </row>
    <row r="15" spans="1:15" ht="15.75" thickBot="1" x14ac:dyDescent="0.3">
      <c r="A15" s="9">
        <v>40967</v>
      </c>
      <c r="B15" s="8" t="s">
        <v>17</v>
      </c>
      <c r="C15" s="8" t="s">
        <v>17</v>
      </c>
      <c r="D15" s="8" t="s">
        <v>17</v>
      </c>
      <c r="E15" s="8" t="s">
        <v>17</v>
      </c>
      <c r="F15" s="8" t="s">
        <v>17</v>
      </c>
      <c r="G15" s="10" t="s">
        <v>18</v>
      </c>
      <c r="H15" s="8" t="s">
        <v>17</v>
      </c>
      <c r="I15" s="10" t="s">
        <v>18</v>
      </c>
      <c r="J15" s="10" t="s">
        <v>18</v>
      </c>
      <c r="K15" s="8" t="s">
        <v>16</v>
      </c>
      <c r="L15" s="8" t="s">
        <v>17</v>
      </c>
      <c r="M15" s="10" t="s">
        <v>18</v>
      </c>
      <c r="N15" s="8" t="s">
        <v>17</v>
      </c>
      <c r="O15" s="10" t="s">
        <v>18</v>
      </c>
    </row>
    <row r="16" spans="1:15" ht="15.75" thickBot="1" x14ac:dyDescent="0.3">
      <c r="A16" s="11">
        <v>41030</v>
      </c>
      <c r="B16" s="12" t="s">
        <v>23</v>
      </c>
      <c r="C16" s="12" t="s">
        <v>24</v>
      </c>
      <c r="D16" s="12"/>
      <c r="E16" s="12" t="s">
        <v>25</v>
      </c>
      <c r="F16" s="12" t="s">
        <v>26</v>
      </c>
      <c r="G16" s="12" t="s">
        <v>23</v>
      </c>
      <c r="H16" s="12" t="s">
        <v>27</v>
      </c>
      <c r="I16" s="12" t="s">
        <v>28</v>
      </c>
      <c r="J16" s="12" t="s">
        <v>21</v>
      </c>
      <c r="K16" s="12" t="s">
        <v>29</v>
      </c>
      <c r="L16" s="12"/>
      <c r="M16" s="12" t="s">
        <v>23</v>
      </c>
      <c r="N16" s="12" t="s">
        <v>24</v>
      </c>
      <c r="O16" s="12"/>
    </row>
    <row r="17" spans="1:15" ht="15.75" thickBot="1" x14ac:dyDescent="0.3">
      <c r="A17" s="9">
        <v>41079</v>
      </c>
      <c r="B17" s="8" t="s">
        <v>17</v>
      </c>
      <c r="C17" s="8" t="s">
        <v>17</v>
      </c>
      <c r="D17" s="8" t="s">
        <v>17</v>
      </c>
      <c r="E17" s="8" t="s">
        <v>17</v>
      </c>
      <c r="F17" s="8" t="s">
        <v>16</v>
      </c>
      <c r="G17" s="10" t="s">
        <v>18</v>
      </c>
      <c r="H17" s="8" t="s">
        <v>17</v>
      </c>
      <c r="I17" s="10" t="s">
        <v>18</v>
      </c>
      <c r="J17" s="10" t="s">
        <v>18</v>
      </c>
      <c r="K17" s="10" t="s">
        <v>18</v>
      </c>
      <c r="L17" s="8" t="s">
        <v>17</v>
      </c>
      <c r="M17" s="10" t="s">
        <v>18</v>
      </c>
      <c r="N17" s="8" t="s">
        <v>17</v>
      </c>
      <c r="O17" s="10" t="s">
        <v>18</v>
      </c>
    </row>
    <row r="18" spans="1:15" ht="15.75" thickBot="1" x14ac:dyDescent="0.3">
      <c r="A18" s="9">
        <v>41184</v>
      </c>
      <c r="B18" s="8" t="s">
        <v>17</v>
      </c>
      <c r="C18" s="8" t="s">
        <v>17</v>
      </c>
      <c r="D18" s="8" t="s">
        <v>17</v>
      </c>
      <c r="E18" s="8" t="s">
        <v>17</v>
      </c>
      <c r="F18" s="10" t="s">
        <v>18</v>
      </c>
      <c r="G18" s="10" t="s">
        <v>18</v>
      </c>
      <c r="H18" s="8" t="s">
        <v>17</v>
      </c>
      <c r="I18" s="10" t="s">
        <v>18</v>
      </c>
      <c r="J18" s="10" t="s">
        <v>18</v>
      </c>
      <c r="K18" s="8" t="s">
        <v>16</v>
      </c>
      <c r="L18" s="10" t="s">
        <v>18</v>
      </c>
      <c r="M18" s="10" t="s">
        <v>18</v>
      </c>
      <c r="N18" s="8" t="s">
        <v>17</v>
      </c>
      <c r="O18" s="8" t="s">
        <v>16</v>
      </c>
    </row>
    <row r="19" spans="1:15" ht="15.75" thickBot="1" x14ac:dyDescent="0.3">
      <c r="A19" s="9">
        <v>41219</v>
      </c>
      <c r="B19" s="8" t="s">
        <v>17</v>
      </c>
      <c r="C19" s="8" t="s">
        <v>17</v>
      </c>
      <c r="D19" s="8" t="s">
        <v>17</v>
      </c>
      <c r="E19" s="10" t="s">
        <v>18</v>
      </c>
      <c r="F19" s="8" t="s">
        <v>16</v>
      </c>
      <c r="G19" s="10" t="s">
        <v>18</v>
      </c>
      <c r="H19" s="8" t="s">
        <v>17</v>
      </c>
      <c r="I19" s="10" t="s">
        <v>18</v>
      </c>
      <c r="J19" s="10" t="s">
        <v>18</v>
      </c>
      <c r="K19" s="10" t="s">
        <v>18</v>
      </c>
      <c r="L19" s="10" t="s">
        <v>18</v>
      </c>
      <c r="M19" s="10" t="s">
        <v>18</v>
      </c>
      <c r="N19" s="8" t="s">
        <v>17</v>
      </c>
      <c r="O19" s="8" t="s">
        <v>16</v>
      </c>
    </row>
    <row r="20" spans="1:15" ht="15.75" thickBot="1" x14ac:dyDescent="0.3">
      <c r="A20" s="9">
        <v>41289</v>
      </c>
      <c r="B20" s="8" t="s">
        <v>17</v>
      </c>
      <c r="C20" s="8" t="s">
        <v>17</v>
      </c>
      <c r="D20" s="8" t="s">
        <v>17</v>
      </c>
      <c r="E20" s="10" t="s">
        <v>18</v>
      </c>
      <c r="F20" s="8" t="s">
        <v>19</v>
      </c>
      <c r="G20" s="8" t="s">
        <v>16</v>
      </c>
      <c r="H20" s="8" t="s">
        <v>17</v>
      </c>
      <c r="I20" s="10" t="s">
        <v>18</v>
      </c>
      <c r="J20" s="10" t="s">
        <v>18</v>
      </c>
      <c r="K20" s="8" t="s">
        <v>16</v>
      </c>
      <c r="L20" s="10" t="s">
        <v>18</v>
      </c>
      <c r="M20" s="10" t="s">
        <v>18</v>
      </c>
      <c r="N20" s="10" t="s">
        <v>18</v>
      </c>
      <c r="O20" s="10" t="s">
        <v>18</v>
      </c>
    </row>
    <row r="21" spans="1:15" ht="15.75" thickBot="1" x14ac:dyDescent="0.3">
      <c r="A21" s="9">
        <v>41331</v>
      </c>
      <c r="B21" s="8" t="s">
        <v>17</v>
      </c>
      <c r="C21" s="8" t="s">
        <v>17</v>
      </c>
      <c r="D21" s="8" t="s">
        <v>17</v>
      </c>
      <c r="E21" s="8" t="s">
        <v>16</v>
      </c>
      <c r="F21" s="10" t="s">
        <v>18</v>
      </c>
      <c r="G21" s="10" t="s">
        <v>18</v>
      </c>
      <c r="H21" s="8" t="s">
        <v>17</v>
      </c>
      <c r="I21" s="10" t="s">
        <v>18</v>
      </c>
      <c r="J21" s="10" t="s">
        <v>18</v>
      </c>
      <c r="K21" s="10" t="s">
        <v>18</v>
      </c>
      <c r="L21" s="10" t="s">
        <v>18</v>
      </c>
      <c r="M21" s="10" t="s">
        <v>18</v>
      </c>
      <c r="N21" s="8" t="s">
        <v>17</v>
      </c>
      <c r="O21" s="8" t="s">
        <v>16</v>
      </c>
    </row>
    <row r="22" spans="1:15" ht="15.75" thickBot="1" x14ac:dyDescent="0.3">
      <c r="A22" s="9">
        <v>41387</v>
      </c>
      <c r="B22" s="8" t="s">
        <v>17</v>
      </c>
      <c r="C22" s="8" t="s">
        <v>17</v>
      </c>
      <c r="D22" s="8" t="s">
        <v>17</v>
      </c>
      <c r="E22" s="8" t="s">
        <v>16</v>
      </c>
      <c r="F22" s="10" t="s">
        <v>18</v>
      </c>
      <c r="G22" s="10" t="s">
        <v>18</v>
      </c>
      <c r="H22" s="8" t="s">
        <v>17</v>
      </c>
      <c r="I22" s="10" t="s">
        <v>18</v>
      </c>
      <c r="J22" s="10" t="s">
        <v>18</v>
      </c>
      <c r="K22" s="10" t="s">
        <v>18</v>
      </c>
      <c r="L22" s="10" t="s">
        <v>18</v>
      </c>
      <c r="M22" s="10" t="s">
        <v>18</v>
      </c>
      <c r="N22" s="10" t="s">
        <v>18</v>
      </c>
      <c r="O22" s="10" t="s">
        <v>18</v>
      </c>
    </row>
    <row r="23" spans="1:15" ht="15.75" thickBot="1" x14ac:dyDescent="0.3">
      <c r="A23" s="9">
        <v>41429</v>
      </c>
      <c r="B23" s="8" t="s">
        <v>17</v>
      </c>
      <c r="C23" s="8" t="s">
        <v>17</v>
      </c>
      <c r="D23" s="8" t="s">
        <v>17</v>
      </c>
      <c r="E23" s="8" t="s">
        <v>19</v>
      </c>
      <c r="F23" s="8" t="s">
        <v>16</v>
      </c>
      <c r="G23" s="8" t="s">
        <v>16</v>
      </c>
      <c r="H23" s="8" t="s">
        <v>17</v>
      </c>
      <c r="I23" s="10" t="s">
        <v>18</v>
      </c>
      <c r="J23" s="10" t="s">
        <v>18</v>
      </c>
      <c r="K23" s="10" t="s">
        <v>18</v>
      </c>
      <c r="L23" s="10" t="s">
        <v>18</v>
      </c>
      <c r="M23" s="10" t="s">
        <v>18</v>
      </c>
      <c r="N23" s="8" t="s">
        <v>17</v>
      </c>
      <c r="O23" s="8" t="s">
        <v>20</v>
      </c>
    </row>
    <row r="24" spans="1:15" ht="26.25" thickBot="1" x14ac:dyDescent="0.3">
      <c r="A24" s="13" t="s">
        <v>30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15.75" thickBot="1" x14ac:dyDescent="0.3">
      <c r="A25" s="15">
        <v>40834</v>
      </c>
      <c r="B25" s="14" t="s">
        <v>16</v>
      </c>
      <c r="C25" s="14" t="s">
        <v>17</v>
      </c>
      <c r="D25" s="16" t="s">
        <v>18</v>
      </c>
      <c r="E25" s="14" t="s">
        <v>17</v>
      </c>
      <c r="F25" s="14" t="s">
        <v>17</v>
      </c>
      <c r="G25" s="16" t="s">
        <v>18</v>
      </c>
      <c r="H25" s="16" t="s">
        <v>18</v>
      </c>
      <c r="I25" s="16" t="s">
        <v>18</v>
      </c>
      <c r="J25" s="16" t="s">
        <v>18</v>
      </c>
      <c r="K25" s="14" t="s">
        <v>17</v>
      </c>
      <c r="L25" s="14" t="s">
        <v>17</v>
      </c>
      <c r="M25" s="14" t="s">
        <v>17</v>
      </c>
      <c r="N25" s="16" t="s">
        <v>18</v>
      </c>
      <c r="O25" s="16" t="s">
        <v>18</v>
      </c>
    </row>
    <row r="26" spans="1:15" ht="15.75" thickBot="1" x14ac:dyDescent="0.3">
      <c r="A26" s="15">
        <v>40869</v>
      </c>
      <c r="B26" s="16" t="s">
        <v>18</v>
      </c>
      <c r="C26" s="14" t="s">
        <v>17</v>
      </c>
      <c r="D26" s="16" t="s">
        <v>18</v>
      </c>
      <c r="E26" s="14" t="s">
        <v>17</v>
      </c>
      <c r="F26" s="14" t="s">
        <v>17</v>
      </c>
      <c r="G26" s="16" t="s">
        <v>18</v>
      </c>
      <c r="H26" s="14" t="s">
        <v>16</v>
      </c>
      <c r="I26" s="16" t="s">
        <v>18</v>
      </c>
      <c r="J26" s="16" t="s">
        <v>18</v>
      </c>
      <c r="K26" s="16" t="s">
        <v>18</v>
      </c>
      <c r="L26" s="14" t="s">
        <v>17</v>
      </c>
      <c r="M26" s="14" t="s">
        <v>17</v>
      </c>
      <c r="N26" s="16" t="s">
        <v>18</v>
      </c>
      <c r="O26" s="16" t="s">
        <v>18</v>
      </c>
    </row>
    <row r="27" spans="1:15" ht="15.75" thickBot="1" x14ac:dyDescent="0.3">
      <c r="A27" s="15">
        <v>40939</v>
      </c>
      <c r="B27" s="14" t="s">
        <v>16</v>
      </c>
      <c r="C27" s="14" t="s">
        <v>17</v>
      </c>
      <c r="D27" s="14" t="s">
        <v>16</v>
      </c>
      <c r="E27" s="14" t="s">
        <v>17</v>
      </c>
      <c r="F27" s="14" t="s">
        <v>17</v>
      </c>
      <c r="G27" s="16" t="s">
        <v>18</v>
      </c>
      <c r="H27" s="16" t="s">
        <v>18</v>
      </c>
      <c r="I27" s="14" t="s">
        <v>16</v>
      </c>
      <c r="J27" s="16" t="s">
        <v>18</v>
      </c>
      <c r="K27" s="14" t="s">
        <v>17</v>
      </c>
      <c r="L27" s="14" t="s">
        <v>17</v>
      </c>
      <c r="M27" s="14" t="s">
        <v>17</v>
      </c>
      <c r="N27" s="16" t="s">
        <v>18</v>
      </c>
      <c r="O27" s="16" t="s">
        <v>18</v>
      </c>
    </row>
    <row r="28" spans="1:15" ht="15.75" thickBot="1" x14ac:dyDescent="0.3">
      <c r="A28" s="15">
        <v>40982</v>
      </c>
      <c r="B28" s="14" t="s">
        <v>16</v>
      </c>
      <c r="C28" s="14" t="s">
        <v>17</v>
      </c>
      <c r="D28" s="16" t="s">
        <v>18</v>
      </c>
      <c r="E28" s="14" t="s">
        <v>17</v>
      </c>
      <c r="F28" s="14" t="s">
        <v>17</v>
      </c>
      <c r="G28" s="16" t="s">
        <v>18</v>
      </c>
      <c r="H28" s="16" t="s">
        <v>18</v>
      </c>
      <c r="I28" s="16" t="s">
        <v>18</v>
      </c>
      <c r="J28" s="16" t="s">
        <v>18</v>
      </c>
      <c r="K28" s="14" t="s">
        <v>17</v>
      </c>
      <c r="L28" s="14" t="s">
        <v>17</v>
      </c>
      <c r="M28" s="14" t="s">
        <v>17</v>
      </c>
      <c r="N28" s="16" t="s">
        <v>18</v>
      </c>
      <c r="O28" s="14" t="s">
        <v>16</v>
      </c>
    </row>
    <row r="29" spans="1:15" ht="15.75" thickBot="1" x14ac:dyDescent="0.3">
      <c r="A29" s="15">
        <v>41051</v>
      </c>
      <c r="B29" s="14" t="s">
        <v>16</v>
      </c>
      <c r="C29" s="14" t="s">
        <v>17</v>
      </c>
      <c r="D29" s="16" t="s">
        <v>18</v>
      </c>
      <c r="E29" s="14" t="s">
        <v>17</v>
      </c>
      <c r="F29" s="14" t="s">
        <v>17</v>
      </c>
      <c r="G29" s="16" t="s">
        <v>18</v>
      </c>
      <c r="H29" s="16" t="s">
        <v>18</v>
      </c>
      <c r="I29" s="16" t="s">
        <v>18</v>
      </c>
      <c r="J29" s="16" t="s">
        <v>18</v>
      </c>
      <c r="K29" s="14" t="s">
        <v>17</v>
      </c>
      <c r="L29" s="14" t="s">
        <v>17</v>
      </c>
      <c r="M29" s="14" t="s">
        <v>17</v>
      </c>
      <c r="N29" s="16" t="s">
        <v>18</v>
      </c>
      <c r="O29" s="16" t="s">
        <v>18</v>
      </c>
    </row>
    <row r="30" spans="1:15" ht="15.75" thickBot="1" x14ac:dyDescent="0.3">
      <c r="A30" s="15">
        <v>41093</v>
      </c>
      <c r="B30" s="14" t="s">
        <v>16</v>
      </c>
      <c r="C30" s="14" t="s">
        <v>17</v>
      </c>
      <c r="D30" s="16" t="s">
        <v>18</v>
      </c>
      <c r="E30" s="14" t="s">
        <v>17</v>
      </c>
      <c r="F30" s="14" t="s">
        <v>17</v>
      </c>
      <c r="G30" s="16" t="s">
        <v>18</v>
      </c>
      <c r="H30" s="16" t="s">
        <v>18</v>
      </c>
      <c r="I30" s="16" t="s">
        <v>18</v>
      </c>
      <c r="J30" s="16" t="s">
        <v>18</v>
      </c>
      <c r="K30" s="14" t="s">
        <v>17</v>
      </c>
      <c r="L30" s="14" t="s">
        <v>17</v>
      </c>
      <c r="M30" s="14" t="s">
        <v>17</v>
      </c>
      <c r="N30" s="16" t="s">
        <v>18</v>
      </c>
      <c r="O30" s="16" t="s">
        <v>18</v>
      </c>
    </row>
    <row r="31" spans="1:15" ht="15.75" thickBot="1" x14ac:dyDescent="0.3">
      <c r="A31" s="15">
        <v>41205</v>
      </c>
      <c r="B31" s="14" t="s">
        <v>16</v>
      </c>
      <c r="C31" s="14" t="s">
        <v>16</v>
      </c>
      <c r="D31" s="16" t="s">
        <v>18</v>
      </c>
      <c r="E31" s="14" t="s">
        <v>17</v>
      </c>
      <c r="F31" s="14" t="s">
        <v>17</v>
      </c>
      <c r="G31" s="14" t="s">
        <v>16</v>
      </c>
      <c r="H31" s="16" t="s">
        <v>18</v>
      </c>
      <c r="I31" s="16" t="s">
        <v>18</v>
      </c>
      <c r="J31" s="16" t="s">
        <v>18</v>
      </c>
      <c r="K31" s="14" t="s">
        <v>17</v>
      </c>
      <c r="L31" s="14" t="s">
        <v>17</v>
      </c>
      <c r="M31" s="16" t="s">
        <v>18</v>
      </c>
      <c r="N31" s="16" t="s">
        <v>18</v>
      </c>
      <c r="O31" s="16" t="s">
        <v>18</v>
      </c>
    </row>
    <row r="32" spans="1:15" ht="15.75" thickBot="1" x14ac:dyDescent="0.3">
      <c r="A32" s="15">
        <v>41233</v>
      </c>
      <c r="B32" s="14" t="s">
        <v>16</v>
      </c>
      <c r="C32" s="16" t="s">
        <v>18</v>
      </c>
      <c r="D32" s="16" t="s">
        <v>18</v>
      </c>
      <c r="E32" s="14" t="s">
        <v>17</v>
      </c>
      <c r="F32" s="14" t="s">
        <v>17</v>
      </c>
      <c r="G32" s="16" t="s">
        <v>18</v>
      </c>
      <c r="H32" s="16" t="s">
        <v>18</v>
      </c>
      <c r="I32" s="14" t="s">
        <v>16</v>
      </c>
      <c r="J32" s="16" t="s">
        <v>18</v>
      </c>
      <c r="K32" s="14" t="s">
        <v>17</v>
      </c>
      <c r="L32" s="14" t="s">
        <v>17</v>
      </c>
      <c r="M32" s="14" t="s">
        <v>17</v>
      </c>
      <c r="N32" s="16" t="s">
        <v>18</v>
      </c>
      <c r="O32" s="14" t="s">
        <v>19</v>
      </c>
    </row>
    <row r="33" spans="1:15" ht="15.75" thickBot="1" x14ac:dyDescent="0.3">
      <c r="A33" s="17">
        <v>41303</v>
      </c>
      <c r="B33" s="18" t="s">
        <v>31</v>
      </c>
      <c r="C33" s="18" t="s">
        <v>16</v>
      </c>
      <c r="D33" s="18" t="s">
        <v>23</v>
      </c>
      <c r="E33" s="18" t="s">
        <v>31</v>
      </c>
      <c r="F33" s="18" t="s">
        <v>21</v>
      </c>
      <c r="G33" s="18" t="s">
        <v>19</v>
      </c>
      <c r="H33" s="18" t="s">
        <v>19</v>
      </c>
      <c r="I33" s="18" t="s">
        <v>21</v>
      </c>
      <c r="J33" s="18" t="s">
        <v>32</v>
      </c>
      <c r="K33" s="18" t="s">
        <v>31</v>
      </c>
      <c r="L33" s="18" t="s">
        <v>16</v>
      </c>
      <c r="M33" s="18" t="s">
        <v>23</v>
      </c>
      <c r="N33" s="18" t="s">
        <v>31</v>
      </c>
      <c r="O33" s="18" t="s">
        <v>21</v>
      </c>
    </row>
    <row r="34" spans="1:15" ht="15.75" thickBot="1" x14ac:dyDescent="0.3">
      <c r="A34" s="15">
        <v>41338</v>
      </c>
      <c r="B34" s="14" t="s">
        <v>20</v>
      </c>
      <c r="C34" s="16" t="s">
        <v>18</v>
      </c>
      <c r="D34" s="16" t="s">
        <v>18</v>
      </c>
      <c r="E34" s="14" t="s">
        <v>17</v>
      </c>
      <c r="F34" s="14" t="s">
        <v>17</v>
      </c>
      <c r="G34" s="16" t="s">
        <v>18</v>
      </c>
      <c r="H34" s="14" t="s">
        <v>20</v>
      </c>
      <c r="I34" s="16" t="s">
        <v>18</v>
      </c>
      <c r="J34" s="16" t="s">
        <v>18</v>
      </c>
      <c r="K34" s="14" t="s">
        <v>17</v>
      </c>
      <c r="L34" s="14" t="s">
        <v>17</v>
      </c>
      <c r="M34" s="14" t="s">
        <v>17</v>
      </c>
      <c r="N34" s="16" t="s">
        <v>18</v>
      </c>
      <c r="O34" s="14" t="s">
        <v>19</v>
      </c>
    </row>
    <row r="35" spans="1:15" ht="15.75" thickBot="1" x14ac:dyDescent="0.3">
      <c r="A35" s="15">
        <v>41401</v>
      </c>
      <c r="B35" s="14" t="s">
        <v>16</v>
      </c>
      <c r="C35" s="16" t="s">
        <v>18</v>
      </c>
      <c r="D35" s="16" t="s">
        <v>18</v>
      </c>
      <c r="E35" s="14" t="s">
        <v>17</v>
      </c>
      <c r="F35" s="14" t="s">
        <v>17</v>
      </c>
      <c r="G35" s="14" t="s">
        <v>17</v>
      </c>
      <c r="H35" s="16" t="s">
        <v>18</v>
      </c>
      <c r="I35" s="16" t="s">
        <v>18</v>
      </c>
      <c r="J35" s="16" t="s">
        <v>18</v>
      </c>
      <c r="K35" s="14" t="s">
        <v>17</v>
      </c>
      <c r="L35" s="14" t="s">
        <v>17</v>
      </c>
      <c r="M35" s="14" t="s">
        <v>17</v>
      </c>
      <c r="N35" s="16" t="s">
        <v>18</v>
      </c>
      <c r="O35" s="16" t="s">
        <v>18</v>
      </c>
    </row>
    <row r="36" spans="1:15" ht="15.75" thickBot="1" x14ac:dyDescent="0.3">
      <c r="A36" s="15">
        <v>41443</v>
      </c>
      <c r="B36" s="14" t="s">
        <v>16</v>
      </c>
      <c r="C36" s="16" t="s">
        <v>18</v>
      </c>
      <c r="D36" s="16" t="s">
        <v>18</v>
      </c>
      <c r="E36" s="14" t="s">
        <v>17</v>
      </c>
      <c r="F36" s="14" t="s">
        <v>17</v>
      </c>
      <c r="G36" s="14" t="s">
        <v>17</v>
      </c>
      <c r="H36" s="16" t="s">
        <v>18</v>
      </c>
      <c r="I36" s="16" t="s">
        <v>18</v>
      </c>
      <c r="J36" s="16" t="s">
        <v>18</v>
      </c>
      <c r="K36" s="14" t="s">
        <v>17</v>
      </c>
      <c r="L36" s="14" t="s">
        <v>17</v>
      </c>
      <c r="M36" s="14" t="s">
        <v>17</v>
      </c>
      <c r="N36" s="16" t="s">
        <v>18</v>
      </c>
      <c r="O36" s="16" t="s">
        <v>18</v>
      </c>
    </row>
    <row r="37" spans="1:15" ht="26.25" thickBot="1" x14ac:dyDescent="0.3">
      <c r="A37" s="19" t="s">
        <v>33</v>
      </c>
      <c r="B37" s="20" t="s">
        <v>34</v>
      </c>
      <c r="C37" s="20" t="s">
        <v>35</v>
      </c>
      <c r="D37" s="20" t="s">
        <v>36</v>
      </c>
      <c r="E37" s="20" t="s">
        <v>37</v>
      </c>
      <c r="F37" s="20" t="s">
        <v>38</v>
      </c>
      <c r="G37" s="20" t="s">
        <v>39</v>
      </c>
      <c r="H37" s="20" t="s">
        <v>40</v>
      </c>
      <c r="I37" s="20" t="s">
        <v>41</v>
      </c>
      <c r="J37" s="20" t="s">
        <v>42</v>
      </c>
      <c r="K37" s="20" t="s">
        <v>43</v>
      </c>
      <c r="L37" s="20" t="s">
        <v>44</v>
      </c>
      <c r="M37" s="20" t="s">
        <v>45</v>
      </c>
      <c r="N37" s="20" t="s">
        <v>45</v>
      </c>
      <c r="O37" s="20" t="s">
        <v>46</v>
      </c>
    </row>
    <row r="38" spans="1:15" ht="15.75" thickBot="1" x14ac:dyDescent="0.3">
      <c r="A38" s="21" t="s">
        <v>47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ht="15.75" thickBot="1" x14ac:dyDescent="0.3">
      <c r="A39" s="23">
        <v>41345</v>
      </c>
      <c r="B39" s="22" t="s">
        <v>20</v>
      </c>
      <c r="C39" s="22" t="s">
        <v>16</v>
      </c>
      <c r="D39" s="24" t="s">
        <v>18</v>
      </c>
      <c r="E39" s="24" t="s">
        <v>18</v>
      </c>
      <c r="F39" s="22" t="s">
        <v>20</v>
      </c>
      <c r="G39" s="22" t="s">
        <v>16</v>
      </c>
      <c r="H39" s="22" t="s">
        <v>17</v>
      </c>
      <c r="I39" s="22" t="s">
        <v>17</v>
      </c>
      <c r="J39" s="22" t="s">
        <v>17</v>
      </c>
      <c r="K39" s="24" t="s">
        <v>18</v>
      </c>
      <c r="L39" s="24" t="s">
        <v>18</v>
      </c>
      <c r="M39" s="24" t="s">
        <v>18</v>
      </c>
      <c r="N39" s="24" t="s">
        <v>18</v>
      </c>
      <c r="O39" s="24" t="s">
        <v>18</v>
      </c>
    </row>
    <row r="41" spans="1:15" ht="26.25" x14ac:dyDescent="0.25">
      <c r="A41" s="25" t="s">
        <v>48</v>
      </c>
    </row>
    <row r="43" spans="1:15" x14ac:dyDescent="0.25">
      <c r="A43" s="25" t="s">
        <v>49</v>
      </c>
    </row>
    <row r="45" spans="1:15" ht="26.25" x14ac:dyDescent="0.25">
      <c r="A45" s="25" t="s">
        <v>50</v>
      </c>
    </row>
    <row r="47" spans="1:15" ht="26.25" x14ac:dyDescent="0.25">
      <c r="A47" s="25" t="s">
        <v>51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H38" sqref="H38"/>
    </sheetView>
  </sheetViews>
  <sheetFormatPr defaultColWidth="9.140625" defaultRowHeight="12.75" x14ac:dyDescent="0.2"/>
  <cols>
    <col min="1" max="1" width="4" style="30" customWidth="1"/>
    <col min="2" max="2" width="14.28515625" style="30" bestFit="1" customWidth="1"/>
    <col min="3" max="5" width="9.140625" style="30"/>
    <col min="6" max="6" width="10.28515625" style="30" customWidth="1"/>
    <col min="7" max="13" width="9.140625" style="30"/>
    <col min="14" max="14" width="9.42578125" style="30" customWidth="1"/>
    <col min="15" max="16" width="9.140625" style="30"/>
    <col min="17" max="17" width="4.85546875" style="33" customWidth="1"/>
    <col min="18" max="22" width="3.28515625" style="30" customWidth="1"/>
    <col min="23" max="23" width="11.28515625" style="30" bestFit="1" customWidth="1"/>
    <col min="24" max="16384" width="9.140625" style="30"/>
  </cols>
  <sheetData>
    <row r="1" spans="1:23" ht="25.5" x14ac:dyDescent="0.2">
      <c r="B1" s="45" t="s">
        <v>0</v>
      </c>
      <c r="C1" s="45" t="s">
        <v>1</v>
      </c>
      <c r="D1" s="45" t="s">
        <v>2</v>
      </c>
      <c r="E1" s="45" t="s">
        <v>3</v>
      </c>
      <c r="F1" s="45" t="s">
        <v>4</v>
      </c>
      <c r="G1" s="45" t="s">
        <v>5</v>
      </c>
      <c r="H1" s="45" t="s">
        <v>6</v>
      </c>
      <c r="I1" s="45" t="s">
        <v>7</v>
      </c>
      <c r="J1" s="45" t="s">
        <v>8</v>
      </c>
      <c r="K1" s="45" t="s">
        <v>9</v>
      </c>
      <c r="L1" s="45" t="s">
        <v>10</v>
      </c>
      <c r="M1" s="45" t="s">
        <v>11</v>
      </c>
      <c r="N1" s="45" t="s">
        <v>12</v>
      </c>
      <c r="O1" s="45" t="s">
        <v>13</v>
      </c>
      <c r="P1" s="45" t="s">
        <v>14</v>
      </c>
      <c r="Q1" s="29"/>
      <c r="R1" s="28" t="s">
        <v>52</v>
      </c>
      <c r="S1" s="28" t="s">
        <v>19</v>
      </c>
      <c r="T1" s="28" t="s">
        <v>21</v>
      </c>
      <c r="U1" s="28" t="s">
        <v>16</v>
      </c>
      <c r="V1" s="28" t="s">
        <v>20</v>
      </c>
      <c r="W1" s="54" t="s">
        <v>62</v>
      </c>
    </row>
    <row r="2" spans="1:23" x14ac:dyDescent="0.2">
      <c r="A2" s="91" t="s">
        <v>15</v>
      </c>
      <c r="B2" s="46">
        <v>40799</v>
      </c>
      <c r="C2" s="42" t="s">
        <v>16</v>
      </c>
      <c r="D2" s="42"/>
      <c r="E2" s="42" t="s">
        <v>52</v>
      </c>
      <c r="F2" s="42"/>
      <c r="G2" s="42"/>
      <c r="H2" s="42" t="s">
        <v>52</v>
      </c>
      <c r="I2" s="42" t="s">
        <v>52</v>
      </c>
      <c r="J2" s="42" t="s">
        <v>16</v>
      </c>
      <c r="K2" s="42" t="s">
        <v>19</v>
      </c>
      <c r="L2" s="42"/>
      <c r="M2" s="42"/>
      <c r="N2" s="42" t="s">
        <v>52</v>
      </c>
      <c r="O2" s="42" t="s">
        <v>52</v>
      </c>
      <c r="P2" s="42" t="s">
        <v>52</v>
      </c>
      <c r="Q2" s="29"/>
      <c r="R2" s="42">
        <f>COUNTIF($C2:$P2,R$1)</f>
        <v>6</v>
      </c>
      <c r="S2" s="42">
        <f t="shared" ref="S2:V9" si="0">COUNTIF($C2:$P2,S$1)</f>
        <v>1</v>
      </c>
      <c r="T2" s="42">
        <f t="shared" si="0"/>
        <v>0</v>
      </c>
      <c r="U2" s="42">
        <f t="shared" si="0"/>
        <v>2</v>
      </c>
      <c r="V2" s="42">
        <f t="shared" si="0"/>
        <v>0</v>
      </c>
      <c r="W2" s="42">
        <f>SUM(R2:T2)</f>
        <v>7</v>
      </c>
    </row>
    <row r="3" spans="1:23" x14ac:dyDescent="0.2">
      <c r="A3" s="91"/>
      <c r="B3" s="46">
        <v>40883</v>
      </c>
      <c r="C3" s="42" t="s">
        <v>52</v>
      </c>
      <c r="D3" s="42"/>
      <c r="E3" s="42" t="s">
        <v>52</v>
      </c>
      <c r="F3" s="42"/>
      <c r="G3" s="42"/>
      <c r="H3" s="42" t="s">
        <v>52</v>
      </c>
      <c r="I3" s="42" t="s">
        <v>52</v>
      </c>
      <c r="J3" s="42" t="s">
        <v>52</v>
      </c>
      <c r="K3" s="42" t="s">
        <v>52</v>
      </c>
      <c r="L3" s="42" t="s">
        <v>52</v>
      </c>
      <c r="M3" s="42"/>
      <c r="N3" s="42" t="s">
        <v>52</v>
      </c>
      <c r="O3" s="42" t="s">
        <v>52</v>
      </c>
      <c r="P3" s="42" t="s">
        <v>52</v>
      </c>
      <c r="Q3" s="29"/>
      <c r="R3" s="42">
        <f t="shared" ref="R3:V18" si="1">COUNTIF($C3:$P3,R$1)</f>
        <v>10</v>
      </c>
      <c r="S3" s="42">
        <f t="shared" si="0"/>
        <v>0</v>
      </c>
      <c r="T3" s="42">
        <f t="shared" si="0"/>
        <v>0</v>
      </c>
      <c r="U3" s="42">
        <f t="shared" si="0"/>
        <v>0</v>
      </c>
      <c r="V3" s="42">
        <f t="shared" si="0"/>
        <v>0</v>
      </c>
      <c r="W3" s="42">
        <f t="shared" ref="W3:W33" si="2">SUM(R3:T3)</f>
        <v>10</v>
      </c>
    </row>
    <row r="4" spans="1:23" x14ac:dyDescent="0.2">
      <c r="A4" s="91"/>
      <c r="B4" s="46">
        <v>40988</v>
      </c>
      <c r="C4" s="42" t="s">
        <v>16</v>
      </c>
      <c r="D4" s="42"/>
      <c r="E4" s="42" t="s">
        <v>52</v>
      </c>
      <c r="F4" s="42"/>
      <c r="G4" s="42" t="s">
        <v>52</v>
      </c>
      <c r="H4" s="42" t="s">
        <v>52</v>
      </c>
      <c r="I4" s="42" t="s">
        <v>52</v>
      </c>
      <c r="J4" s="42" t="s">
        <v>52</v>
      </c>
      <c r="K4" s="42" t="s">
        <v>52</v>
      </c>
      <c r="L4" s="42" t="s">
        <v>52</v>
      </c>
      <c r="M4" s="42"/>
      <c r="N4" s="42" t="s">
        <v>52</v>
      </c>
      <c r="O4" s="42" t="s">
        <v>52</v>
      </c>
      <c r="P4" s="42" t="s">
        <v>52</v>
      </c>
      <c r="Q4" s="29"/>
      <c r="R4" s="42">
        <f t="shared" si="1"/>
        <v>10</v>
      </c>
      <c r="S4" s="42">
        <f t="shared" si="0"/>
        <v>0</v>
      </c>
      <c r="T4" s="42">
        <f t="shared" si="0"/>
        <v>0</v>
      </c>
      <c r="U4" s="42">
        <f t="shared" si="0"/>
        <v>1</v>
      </c>
      <c r="V4" s="42">
        <f t="shared" si="0"/>
        <v>0</v>
      </c>
      <c r="W4" s="42">
        <f t="shared" si="2"/>
        <v>10</v>
      </c>
    </row>
    <row r="5" spans="1:23" x14ac:dyDescent="0.2">
      <c r="A5" s="91"/>
      <c r="B5" s="46">
        <v>41100</v>
      </c>
      <c r="C5" s="42" t="s">
        <v>20</v>
      </c>
      <c r="D5" s="42"/>
      <c r="E5" s="42" t="s">
        <v>52</v>
      </c>
      <c r="F5" s="42"/>
      <c r="G5" s="42" t="s">
        <v>52</v>
      </c>
      <c r="H5" s="42" t="s">
        <v>52</v>
      </c>
      <c r="I5" s="42" t="s">
        <v>52</v>
      </c>
      <c r="J5" s="42" t="s">
        <v>52</v>
      </c>
      <c r="K5" s="42" t="s">
        <v>52</v>
      </c>
      <c r="L5" s="42" t="s">
        <v>16</v>
      </c>
      <c r="M5" s="42"/>
      <c r="N5" s="42" t="s">
        <v>52</v>
      </c>
      <c r="O5" s="42" t="s">
        <v>52</v>
      </c>
      <c r="P5" s="42" t="s">
        <v>52</v>
      </c>
      <c r="Q5" s="29"/>
      <c r="R5" s="42">
        <f t="shared" si="1"/>
        <v>9</v>
      </c>
      <c r="S5" s="42">
        <f t="shared" si="0"/>
        <v>0</v>
      </c>
      <c r="T5" s="42">
        <f t="shared" si="0"/>
        <v>0</v>
      </c>
      <c r="U5" s="42">
        <f t="shared" si="0"/>
        <v>1</v>
      </c>
      <c r="V5" s="42">
        <f t="shared" si="0"/>
        <v>1</v>
      </c>
      <c r="W5" s="42">
        <f t="shared" si="2"/>
        <v>9</v>
      </c>
    </row>
    <row r="6" spans="1:23" x14ac:dyDescent="0.2">
      <c r="A6" s="91"/>
      <c r="B6" s="46">
        <v>41170</v>
      </c>
      <c r="C6" s="42" t="s">
        <v>52</v>
      </c>
      <c r="D6" s="42" t="s">
        <v>52</v>
      </c>
      <c r="E6" s="42" t="s">
        <v>52</v>
      </c>
      <c r="F6" s="42"/>
      <c r="G6" s="42" t="s">
        <v>16</v>
      </c>
      <c r="H6" s="42" t="s">
        <v>52</v>
      </c>
      <c r="I6" s="42" t="s">
        <v>52</v>
      </c>
      <c r="J6" s="42" t="s">
        <v>52</v>
      </c>
      <c r="K6" s="42" t="s">
        <v>52</v>
      </c>
      <c r="L6" s="42" t="s">
        <v>52</v>
      </c>
      <c r="M6" s="42"/>
      <c r="N6" s="42" t="s">
        <v>52</v>
      </c>
      <c r="O6" s="42" t="s">
        <v>52</v>
      </c>
      <c r="P6" s="42" t="s">
        <v>52</v>
      </c>
      <c r="Q6" s="29"/>
      <c r="R6" s="42">
        <f t="shared" si="1"/>
        <v>11</v>
      </c>
      <c r="S6" s="42">
        <f t="shared" si="0"/>
        <v>0</v>
      </c>
      <c r="T6" s="42">
        <f t="shared" si="0"/>
        <v>0</v>
      </c>
      <c r="U6" s="42">
        <f t="shared" si="0"/>
        <v>1</v>
      </c>
      <c r="V6" s="42">
        <f t="shared" si="0"/>
        <v>0</v>
      </c>
      <c r="W6" s="42">
        <f t="shared" si="2"/>
        <v>11</v>
      </c>
    </row>
    <row r="7" spans="1:23" x14ac:dyDescent="0.2">
      <c r="A7" s="91"/>
      <c r="B7" s="46">
        <v>41247</v>
      </c>
      <c r="C7" s="42" t="s">
        <v>52</v>
      </c>
      <c r="D7" s="42" t="s">
        <v>52</v>
      </c>
      <c r="E7" s="42" t="s">
        <v>52</v>
      </c>
      <c r="F7" s="42" t="s">
        <v>52</v>
      </c>
      <c r="G7" s="42" t="s">
        <v>52</v>
      </c>
      <c r="H7" s="42" t="s">
        <v>52</v>
      </c>
      <c r="I7" s="42" t="s">
        <v>52</v>
      </c>
      <c r="J7" s="42" t="s">
        <v>52</v>
      </c>
      <c r="K7" s="42" t="s">
        <v>52</v>
      </c>
      <c r="L7" s="42" t="s">
        <v>21</v>
      </c>
      <c r="M7" s="42" t="s">
        <v>52</v>
      </c>
      <c r="N7" s="42" t="s">
        <v>52</v>
      </c>
      <c r="O7" s="42" t="s">
        <v>52</v>
      </c>
      <c r="P7" s="42" t="s">
        <v>52</v>
      </c>
      <c r="Q7" s="29"/>
      <c r="R7" s="42">
        <f t="shared" si="1"/>
        <v>13</v>
      </c>
      <c r="S7" s="42">
        <f t="shared" si="0"/>
        <v>0</v>
      </c>
      <c r="T7" s="42">
        <f t="shared" si="0"/>
        <v>1</v>
      </c>
      <c r="U7" s="42">
        <f t="shared" si="0"/>
        <v>0</v>
      </c>
      <c r="V7" s="42">
        <f t="shared" si="0"/>
        <v>0</v>
      </c>
      <c r="W7" s="42">
        <f t="shared" si="2"/>
        <v>14</v>
      </c>
    </row>
    <row r="8" spans="1:23" x14ac:dyDescent="0.2">
      <c r="A8" s="91"/>
      <c r="B8" s="46">
        <v>41352</v>
      </c>
      <c r="C8" s="42" t="s">
        <v>16</v>
      </c>
      <c r="D8" s="42" t="s">
        <v>52</v>
      </c>
      <c r="E8" s="42" t="s">
        <v>52</v>
      </c>
      <c r="F8" s="42" t="s">
        <v>52</v>
      </c>
      <c r="G8" s="42" t="s">
        <v>16</v>
      </c>
      <c r="H8" s="42" t="s">
        <v>19</v>
      </c>
      <c r="I8" s="42" t="s">
        <v>52</v>
      </c>
      <c r="J8" s="42" t="s">
        <v>52</v>
      </c>
      <c r="K8" s="42" t="s">
        <v>52</v>
      </c>
      <c r="L8" s="42" t="s">
        <v>52</v>
      </c>
      <c r="M8" s="42" t="s">
        <v>52</v>
      </c>
      <c r="N8" s="42" t="s">
        <v>52</v>
      </c>
      <c r="O8" s="42" t="s">
        <v>52</v>
      </c>
      <c r="P8" s="42" t="s">
        <v>52</v>
      </c>
      <c r="Q8" s="29"/>
      <c r="R8" s="42">
        <f t="shared" si="1"/>
        <v>11</v>
      </c>
      <c r="S8" s="42">
        <f t="shared" si="0"/>
        <v>1</v>
      </c>
      <c r="T8" s="42">
        <f t="shared" si="0"/>
        <v>0</v>
      </c>
      <c r="U8" s="42">
        <f t="shared" si="0"/>
        <v>2</v>
      </c>
      <c r="V8" s="42">
        <f t="shared" si="0"/>
        <v>0</v>
      </c>
      <c r="W8" s="42">
        <f t="shared" si="2"/>
        <v>12</v>
      </c>
    </row>
    <row r="9" spans="1:23" x14ac:dyDescent="0.2">
      <c r="A9" s="91"/>
      <c r="B9" s="46">
        <v>41471</v>
      </c>
      <c r="C9" s="42" t="s">
        <v>16</v>
      </c>
      <c r="D9" s="42" t="s">
        <v>52</v>
      </c>
      <c r="E9" s="42" t="s">
        <v>52</v>
      </c>
      <c r="F9" s="42" t="s">
        <v>52</v>
      </c>
      <c r="G9" s="42" t="s">
        <v>52</v>
      </c>
      <c r="H9" s="42"/>
      <c r="I9" s="42" t="s">
        <v>52</v>
      </c>
      <c r="J9" s="42" t="s">
        <v>52</v>
      </c>
      <c r="K9" s="42" t="s">
        <v>52</v>
      </c>
      <c r="L9" s="42" t="s">
        <v>52</v>
      </c>
      <c r="M9" s="42" t="s">
        <v>16</v>
      </c>
      <c r="N9" s="42" t="s">
        <v>52</v>
      </c>
      <c r="O9" s="42" t="s">
        <v>52</v>
      </c>
      <c r="P9" s="42" t="s">
        <v>52</v>
      </c>
      <c r="Q9" s="29"/>
      <c r="R9" s="42">
        <f t="shared" si="1"/>
        <v>11</v>
      </c>
      <c r="S9" s="42">
        <f t="shared" si="0"/>
        <v>0</v>
      </c>
      <c r="T9" s="42">
        <f t="shared" si="0"/>
        <v>0</v>
      </c>
      <c r="U9" s="42">
        <f t="shared" si="0"/>
        <v>2</v>
      </c>
      <c r="V9" s="42">
        <f t="shared" si="0"/>
        <v>0</v>
      </c>
      <c r="W9" s="42">
        <f t="shared" si="2"/>
        <v>11</v>
      </c>
    </row>
    <row r="10" spans="1:23" x14ac:dyDescent="0.2">
      <c r="A10" s="92" t="s">
        <v>22</v>
      </c>
      <c r="B10" s="47">
        <v>40827</v>
      </c>
      <c r="C10" s="43"/>
      <c r="D10" s="43"/>
      <c r="E10" s="43"/>
      <c r="F10" s="43"/>
      <c r="G10" s="43"/>
      <c r="H10" s="43" t="s">
        <v>52</v>
      </c>
      <c r="I10" s="43"/>
      <c r="J10" s="43" t="s">
        <v>52</v>
      </c>
      <c r="K10" s="43" t="s">
        <v>52</v>
      </c>
      <c r="L10" s="43"/>
      <c r="M10" s="43"/>
      <c r="N10" s="43" t="s">
        <v>52</v>
      </c>
      <c r="O10" s="43"/>
      <c r="P10" s="43" t="s">
        <v>16</v>
      </c>
      <c r="Q10" s="29"/>
      <c r="R10" s="43">
        <f t="shared" si="1"/>
        <v>4</v>
      </c>
      <c r="S10" s="43">
        <f t="shared" si="1"/>
        <v>0</v>
      </c>
      <c r="T10" s="43">
        <f t="shared" si="1"/>
        <v>0</v>
      </c>
      <c r="U10" s="43">
        <f t="shared" si="1"/>
        <v>1</v>
      </c>
      <c r="V10" s="43">
        <f t="shared" si="1"/>
        <v>0</v>
      </c>
      <c r="W10" s="43">
        <f t="shared" si="2"/>
        <v>4</v>
      </c>
    </row>
    <row r="11" spans="1:23" x14ac:dyDescent="0.2">
      <c r="A11" s="92"/>
      <c r="B11" s="47">
        <v>40855</v>
      </c>
      <c r="C11" s="43"/>
      <c r="D11" s="43"/>
      <c r="E11" s="43"/>
      <c r="F11" s="43"/>
      <c r="G11" s="43"/>
      <c r="H11" s="43" t="s">
        <v>52</v>
      </c>
      <c r="I11" s="43"/>
      <c r="J11" s="43" t="s">
        <v>52</v>
      </c>
      <c r="K11" s="43" t="s">
        <v>52</v>
      </c>
      <c r="L11" s="43"/>
      <c r="M11" s="43"/>
      <c r="N11" s="43" t="s">
        <v>52</v>
      </c>
      <c r="O11" s="43"/>
      <c r="P11" s="43" t="s">
        <v>52</v>
      </c>
      <c r="Q11" s="29"/>
      <c r="R11" s="43">
        <f t="shared" si="1"/>
        <v>5</v>
      </c>
      <c r="S11" s="43">
        <f t="shared" si="1"/>
        <v>0</v>
      </c>
      <c r="T11" s="43">
        <f t="shared" si="1"/>
        <v>0</v>
      </c>
      <c r="U11" s="43">
        <f t="shared" si="1"/>
        <v>0</v>
      </c>
      <c r="V11" s="43">
        <f t="shared" si="1"/>
        <v>0</v>
      </c>
      <c r="W11" s="43">
        <f t="shared" si="2"/>
        <v>5</v>
      </c>
    </row>
    <row r="12" spans="1:23" x14ac:dyDescent="0.2">
      <c r="A12" s="92"/>
      <c r="B12" s="47">
        <v>40925</v>
      </c>
      <c r="C12" s="43"/>
      <c r="D12" s="43"/>
      <c r="E12" s="43"/>
      <c r="F12" s="43"/>
      <c r="G12" s="43"/>
      <c r="H12" s="43" t="s">
        <v>52</v>
      </c>
      <c r="I12" s="43"/>
      <c r="J12" s="43" t="s">
        <v>52</v>
      </c>
      <c r="K12" s="43" t="s">
        <v>52</v>
      </c>
      <c r="L12" s="43" t="s">
        <v>52</v>
      </c>
      <c r="M12" s="43"/>
      <c r="N12" s="43" t="s">
        <v>52</v>
      </c>
      <c r="O12" s="43"/>
      <c r="P12" s="43" t="s">
        <v>52</v>
      </c>
      <c r="Q12" s="29"/>
      <c r="R12" s="43">
        <f t="shared" si="1"/>
        <v>6</v>
      </c>
      <c r="S12" s="43">
        <f t="shared" si="1"/>
        <v>0</v>
      </c>
      <c r="T12" s="43">
        <f t="shared" si="1"/>
        <v>0</v>
      </c>
      <c r="U12" s="43">
        <f t="shared" si="1"/>
        <v>0</v>
      </c>
      <c r="V12" s="43">
        <f t="shared" si="1"/>
        <v>0</v>
      </c>
      <c r="W12" s="43">
        <f t="shared" si="2"/>
        <v>6</v>
      </c>
    </row>
    <row r="13" spans="1:23" x14ac:dyDescent="0.2">
      <c r="A13" s="92"/>
      <c r="B13" s="47">
        <v>40967</v>
      </c>
      <c r="C13" s="43"/>
      <c r="D13" s="43"/>
      <c r="E13" s="43"/>
      <c r="F13" s="43"/>
      <c r="G13" s="43"/>
      <c r="H13" s="43" t="s">
        <v>52</v>
      </c>
      <c r="I13" s="43"/>
      <c r="J13" s="43" t="s">
        <v>52</v>
      </c>
      <c r="K13" s="43" t="s">
        <v>52</v>
      </c>
      <c r="L13" s="43" t="s">
        <v>16</v>
      </c>
      <c r="M13" s="43"/>
      <c r="N13" s="43" t="s">
        <v>52</v>
      </c>
      <c r="O13" s="43"/>
      <c r="P13" s="43" t="s">
        <v>52</v>
      </c>
      <c r="Q13" s="29"/>
      <c r="R13" s="43">
        <f t="shared" si="1"/>
        <v>5</v>
      </c>
      <c r="S13" s="43">
        <f t="shared" si="1"/>
        <v>0</v>
      </c>
      <c r="T13" s="43">
        <f t="shared" si="1"/>
        <v>0</v>
      </c>
      <c r="U13" s="43">
        <f t="shared" si="1"/>
        <v>1</v>
      </c>
      <c r="V13" s="43">
        <f t="shared" si="1"/>
        <v>0</v>
      </c>
      <c r="W13" s="43">
        <f t="shared" si="2"/>
        <v>5</v>
      </c>
    </row>
    <row r="14" spans="1:23" x14ac:dyDescent="0.2">
      <c r="A14" s="92"/>
      <c r="B14" s="48">
        <v>41030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31"/>
      <c r="R14" s="43">
        <f t="shared" si="1"/>
        <v>0</v>
      </c>
      <c r="S14" s="43">
        <f t="shared" si="1"/>
        <v>0</v>
      </c>
      <c r="T14" s="43">
        <f t="shared" si="1"/>
        <v>0</v>
      </c>
      <c r="U14" s="43">
        <f t="shared" si="1"/>
        <v>0</v>
      </c>
      <c r="V14" s="43">
        <f t="shared" si="1"/>
        <v>0</v>
      </c>
      <c r="W14" s="43">
        <f t="shared" si="2"/>
        <v>0</v>
      </c>
    </row>
    <row r="15" spans="1:23" x14ac:dyDescent="0.2">
      <c r="A15" s="92"/>
      <c r="B15" s="47">
        <v>41079</v>
      </c>
      <c r="C15" s="43"/>
      <c r="D15" s="43"/>
      <c r="E15" s="43"/>
      <c r="F15" s="43"/>
      <c r="G15" s="43" t="s">
        <v>16</v>
      </c>
      <c r="H15" s="43" t="s">
        <v>52</v>
      </c>
      <c r="I15" s="43"/>
      <c r="J15" s="43" t="s">
        <v>52</v>
      </c>
      <c r="K15" s="43" t="s">
        <v>52</v>
      </c>
      <c r="L15" s="43" t="s">
        <v>52</v>
      </c>
      <c r="M15" s="43"/>
      <c r="N15" s="43" t="s">
        <v>52</v>
      </c>
      <c r="O15" s="43"/>
      <c r="P15" s="43" t="s">
        <v>52</v>
      </c>
      <c r="Q15" s="29"/>
      <c r="R15" s="43">
        <f t="shared" si="1"/>
        <v>6</v>
      </c>
      <c r="S15" s="43">
        <f t="shared" si="1"/>
        <v>0</v>
      </c>
      <c r="T15" s="43">
        <f t="shared" si="1"/>
        <v>0</v>
      </c>
      <c r="U15" s="43">
        <f t="shared" si="1"/>
        <v>1</v>
      </c>
      <c r="V15" s="43">
        <f t="shared" si="1"/>
        <v>0</v>
      </c>
      <c r="W15" s="43">
        <f t="shared" si="2"/>
        <v>6</v>
      </c>
    </row>
    <row r="16" spans="1:23" x14ac:dyDescent="0.2">
      <c r="A16" s="92"/>
      <c r="B16" s="47">
        <v>41184</v>
      </c>
      <c r="C16" s="43"/>
      <c r="D16" s="43"/>
      <c r="E16" s="43"/>
      <c r="F16" s="43"/>
      <c r="G16" s="43" t="s">
        <v>52</v>
      </c>
      <c r="H16" s="43" t="s">
        <v>52</v>
      </c>
      <c r="I16" s="43"/>
      <c r="J16" s="43" t="s">
        <v>52</v>
      </c>
      <c r="K16" s="43" t="s">
        <v>52</v>
      </c>
      <c r="L16" s="43" t="s">
        <v>16</v>
      </c>
      <c r="M16" s="43" t="s">
        <v>52</v>
      </c>
      <c r="N16" s="43" t="s">
        <v>52</v>
      </c>
      <c r="O16" s="43"/>
      <c r="P16" s="43" t="s">
        <v>16</v>
      </c>
      <c r="Q16" s="29"/>
      <c r="R16" s="43">
        <f t="shared" si="1"/>
        <v>6</v>
      </c>
      <c r="S16" s="43">
        <f t="shared" si="1"/>
        <v>0</v>
      </c>
      <c r="T16" s="43">
        <f t="shared" si="1"/>
        <v>0</v>
      </c>
      <c r="U16" s="43">
        <f t="shared" si="1"/>
        <v>2</v>
      </c>
      <c r="V16" s="43">
        <f t="shared" si="1"/>
        <v>0</v>
      </c>
      <c r="W16" s="43">
        <f t="shared" si="2"/>
        <v>6</v>
      </c>
    </row>
    <row r="17" spans="1:23" x14ac:dyDescent="0.2">
      <c r="A17" s="92"/>
      <c r="B17" s="47">
        <v>41219</v>
      </c>
      <c r="C17" s="43"/>
      <c r="D17" s="43"/>
      <c r="E17" s="43"/>
      <c r="F17" s="43" t="s">
        <v>52</v>
      </c>
      <c r="G17" s="43" t="s">
        <v>16</v>
      </c>
      <c r="H17" s="43" t="s">
        <v>52</v>
      </c>
      <c r="I17" s="43"/>
      <c r="J17" s="43" t="s">
        <v>52</v>
      </c>
      <c r="K17" s="43" t="s">
        <v>52</v>
      </c>
      <c r="L17" s="43" t="s">
        <v>52</v>
      </c>
      <c r="M17" s="43" t="s">
        <v>52</v>
      </c>
      <c r="N17" s="43" t="s">
        <v>52</v>
      </c>
      <c r="O17" s="43"/>
      <c r="P17" s="43" t="s">
        <v>16</v>
      </c>
      <c r="Q17" s="29"/>
      <c r="R17" s="43">
        <f t="shared" si="1"/>
        <v>7</v>
      </c>
      <c r="S17" s="43">
        <f t="shared" si="1"/>
        <v>0</v>
      </c>
      <c r="T17" s="43">
        <f t="shared" si="1"/>
        <v>0</v>
      </c>
      <c r="U17" s="43">
        <f t="shared" si="1"/>
        <v>2</v>
      </c>
      <c r="V17" s="43">
        <f t="shared" si="1"/>
        <v>0</v>
      </c>
      <c r="W17" s="43">
        <f t="shared" si="2"/>
        <v>7</v>
      </c>
    </row>
    <row r="18" spans="1:23" x14ac:dyDescent="0.2">
      <c r="A18" s="92"/>
      <c r="B18" s="47">
        <v>41289</v>
      </c>
      <c r="C18" s="43"/>
      <c r="D18" s="43"/>
      <c r="E18" s="43"/>
      <c r="F18" s="43" t="s">
        <v>52</v>
      </c>
      <c r="G18" s="43" t="s">
        <v>19</v>
      </c>
      <c r="H18" s="43" t="s">
        <v>16</v>
      </c>
      <c r="I18" s="43"/>
      <c r="J18" s="43" t="s">
        <v>52</v>
      </c>
      <c r="K18" s="43" t="s">
        <v>52</v>
      </c>
      <c r="L18" s="43" t="s">
        <v>16</v>
      </c>
      <c r="M18" s="43" t="s">
        <v>52</v>
      </c>
      <c r="N18" s="43" t="s">
        <v>52</v>
      </c>
      <c r="O18" s="43" t="s">
        <v>52</v>
      </c>
      <c r="P18" s="43" t="s">
        <v>52</v>
      </c>
      <c r="Q18" s="29"/>
      <c r="R18" s="43">
        <f t="shared" si="1"/>
        <v>7</v>
      </c>
      <c r="S18" s="43">
        <f t="shared" si="1"/>
        <v>1</v>
      </c>
      <c r="T18" s="43">
        <f t="shared" si="1"/>
        <v>0</v>
      </c>
      <c r="U18" s="43">
        <f t="shared" si="1"/>
        <v>2</v>
      </c>
      <c r="V18" s="43">
        <f t="shared" si="1"/>
        <v>0</v>
      </c>
      <c r="W18" s="43">
        <f t="shared" si="2"/>
        <v>8</v>
      </c>
    </row>
    <row r="19" spans="1:23" x14ac:dyDescent="0.2">
      <c r="A19" s="92"/>
      <c r="B19" s="47">
        <v>41331</v>
      </c>
      <c r="C19" s="43"/>
      <c r="D19" s="43"/>
      <c r="E19" s="43"/>
      <c r="F19" s="43" t="s">
        <v>16</v>
      </c>
      <c r="G19" s="43" t="s">
        <v>52</v>
      </c>
      <c r="H19" s="43" t="s">
        <v>52</v>
      </c>
      <c r="I19" s="43"/>
      <c r="J19" s="43" t="s">
        <v>52</v>
      </c>
      <c r="K19" s="43" t="s">
        <v>52</v>
      </c>
      <c r="L19" s="43" t="s">
        <v>52</v>
      </c>
      <c r="M19" s="43" t="s">
        <v>52</v>
      </c>
      <c r="N19" s="43" t="s">
        <v>52</v>
      </c>
      <c r="O19" s="43"/>
      <c r="P19" s="43" t="s">
        <v>16</v>
      </c>
      <c r="Q19" s="29"/>
      <c r="R19" s="43">
        <f t="shared" ref="R19:V33" si="3">COUNTIF($C19:$P19,R$1)</f>
        <v>7</v>
      </c>
      <c r="S19" s="43">
        <f t="shared" si="3"/>
        <v>0</v>
      </c>
      <c r="T19" s="43">
        <f t="shared" si="3"/>
        <v>0</v>
      </c>
      <c r="U19" s="43">
        <f t="shared" si="3"/>
        <v>2</v>
      </c>
      <c r="V19" s="43">
        <f t="shared" si="3"/>
        <v>0</v>
      </c>
      <c r="W19" s="43">
        <f t="shared" si="2"/>
        <v>7</v>
      </c>
    </row>
    <row r="20" spans="1:23" x14ac:dyDescent="0.2">
      <c r="A20" s="92"/>
      <c r="B20" s="47">
        <v>41387</v>
      </c>
      <c r="C20" s="43"/>
      <c r="D20" s="43"/>
      <c r="E20" s="43"/>
      <c r="F20" s="43" t="s">
        <v>16</v>
      </c>
      <c r="G20" s="43" t="s">
        <v>52</v>
      </c>
      <c r="H20" s="43" t="s">
        <v>52</v>
      </c>
      <c r="I20" s="43"/>
      <c r="J20" s="43" t="s">
        <v>52</v>
      </c>
      <c r="K20" s="43" t="s">
        <v>52</v>
      </c>
      <c r="L20" s="43" t="s">
        <v>52</v>
      </c>
      <c r="M20" s="43" t="s">
        <v>52</v>
      </c>
      <c r="N20" s="43" t="s">
        <v>52</v>
      </c>
      <c r="O20" s="43" t="s">
        <v>52</v>
      </c>
      <c r="P20" s="43" t="s">
        <v>52</v>
      </c>
      <c r="Q20" s="29"/>
      <c r="R20" s="43">
        <f t="shared" si="3"/>
        <v>9</v>
      </c>
      <c r="S20" s="43">
        <f t="shared" si="3"/>
        <v>0</v>
      </c>
      <c r="T20" s="43">
        <f t="shared" si="3"/>
        <v>0</v>
      </c>
      <c r="U20" s="43">
        <f t="shared" si="3"/>
        <v>1</v>
      </c>
      <c r="V20" s="43">
        <f t="shared" si="3"/>
        <v>0</v>
      </c>
      <c r="W20" s="43">
        <f t="shared" si="2"/>
        <v>9</v>
      </c>
    </row>
    <row r="21" spans="1:23" x14ac:dyDescent="0.2">
      <c r="A21" s="92"/>
      <c r="B21" s="47">
        <v>41429</v>
      </c>
      <c r="C21" s="43"/>
      <c r="D21" s="43"/>
      <c r="E21" s="43"/>
      <c r="F21" s="43" t="s">
        <v>19</v>
      </c>
      <c r="G21" s="43" t="s">
        <v>16</v>
      </c>
      <c r="H21" s="43" t="s">
        <v>16</v>
      </c>
      <c r="I21" s="43"/>
      <c r="J21" s="43" t="s">
        <v>52</v>
      </c>
      <c r="K21" s="43" t="s">
        <v>52</v>
      </c>
      <c r="L21" s="43" t="s">
        <v>52</v>
      </c>
      <c r="M21" s="43" t="s">
        <v>52</v>
      </c>
      <c r="N21" s="43" t="s">
        <v>52</v>
      </c>
      <c r="O21" s="43"/>
      <c r="P21" s="43" t="s">
        <v>20</v>
      </c>
      <c r="Q21" s="29"/>
      <c r="R21" s="43">
        <f t="shared" si="3"/>
        <v>5</v>
      </c>
      <c r="S21" s="43">
        <f t="shared" si="3"/>
        <v>1</v>
      </c>
      <c r="T21" s="43">
        <f t="shared" si="3"/>
        <v>0</v>
      </c>
      <c r="U21" s="43">
        <f t="shared" si="3"/>
        <v>2</v>
      </c>
      <c r="V21" s="43">
        <f t="shared" si="3"/>
        <v>1</v>
      </c>
      <c r="W21" s="43">
        <f t="shared" si="2"/>
        <v>6</v>
      </c>
    </row>
    <row r="22" spans="1:23" x14ac:dyDescent="0.2">
      <c r="A22" s="93" t="s">
        <v>30</v>
      </c>
      <c r="B22" s="49">
        <v>40834</v>
      </c>
      <c r="C22" s="44" t="s">
        <v>16</v>
      </c>
      <c r="D22" s="44"/>
      <c r="E22" s="44" t="s">
        <v>52</v>
      </c>
      <c r="F22" s="44"/>
      <c r="G22" s="44"/>
      <c r="H22" s="44" t="s">
        <v>52</v>
      </c>
      <c r="I22" s="44" t="s">
        <v>52</v>
      </c>
      <c r="J22" s="44" t="s">
        <v>52</v>
      </c>
      <c r="K22" s="44" t="s">
        <v>52</v>
      </c>
      <c r="L22" s="44"/>
      <c r="M22" s="44"/>
      <c r="N22" s="44"/>
      <c r="O22" s="44" t="s">
        <v>52</v>
      </c>
      <c r="P22" s="44" t="s">
        <v>52</v>
      </c>
      <c r="Q22" s="29"/>
      <c r="R22" s="44">
        <f t="shared" si="3"/>
        <v>7</v>
      </c>
      <c r="S22" s="44">
        <f t="shared" si="3"/>
        <v>0</v>
      </c>
      <c r="T22" s="44">
        <f t="shared" si="3"/>
        <v>0</v>
      </c>
      <c r="U22" s="44">
        <f t="shared" si="3"/>
        <v>1</v>
      </c>
      <c r="V22" s="44">
        <f t="shared" si="3"/>
        <v>0</v>
      </c>
      <c r="W22" s="44">
        <f t="shared" si="2"/>
        <v>7</v>
      </c>
    </row>
    <row r="23" spans="1:23" x14ac:dyDescent="0.2">
      <c r="A23" s="93"/>
      <c r="B23" s="49">
        <v>40869</v>
      </c>
      <c r="C23" s="44" t="s">
        <v>52</v>
      </c>
      <c r="D23" s="44"/>
      <c r="E23" s="44" t="s">
        <v>52</v>
      </c>
      <c r="F23" s="44"/>
      <c r="G23" s="44"/>
      <c r="H23" s="44" t="s">
        <v>52</v>
      </c>
      <c r="I23" s="44" t="s">
        <v>16</v>
      </c>
      <c r="J23" s="44" t="s">
        <v>52</v>
      </c>
      <c r="K23" s="44" t="s">
        <v>52</v>
      </c>
      <c r="L23" s="44" t="s">
        <v>52</v>
      </c>
      <c r="M23" s="44"/>
      <c r="N23" s="44"/>
      <c r="O23" s="44" t="s">
        <v>52</v>
      </c>
      <c r="P23" s="44" t="s">
        <v>52</v>
      </c>
      <c r="Q23" s="29"/>
      <c r="R23" s="44">
        <f t="shared" si="3"/>
        <v>8</v>
      </c>
      <c r="S23" s="44">
        <f t="shared" si="3"/>
        <v>0</v>
      </c>
      <c r="T23" s="44">
        <f t="shared" si="3"/>
        <v>0</v>
      </c>
      <c r="U23" s="44">
        <f t="shared" si="3"/>
        <v>1</v>
      </c>
      <c r="V23" s="44">
        <f t="shared" si="3"/>
        <v>0</v>
      </c>
      <c r="W23" s="44">
        <f t="shared" si="2"/>
        <v>8</v>
      </c>
    </row>
    <row r="24" spans="1:23" x14ac:dyDescent="0.2">
      <c r="A24" s="93"/>
      <c r="B24" s="49">
        <v>40939</v>
      </c>
      <c r="C24" s="44" t="s">
        <v>16</v>
      </c>
      <c r="D24" s="44"/>
      <c r="E24" s="44" t="s">
        <v>16</v>
      </c>
      <c r="F24" s="44"/>
      <c r="G24" s="44"/>
      <c r="H24" s="44" t="s">
        <v>52</v>
      </c>
      <c r="I24" s="44" t="s">
        <v>52</v>
      </c>
      <c r="J24" s="44" t="s">
        <v>16</v>
      </c>
      <c r="K24" s="44" t="s">
        <v>52</v>
      </c>
      <c r="L24" s="44"/>
      <c r="M24" s="44"/>
      <c r="N24" s="44"/>
      <c r="O24" s="44" t="s">
        <v>52</v>
      </c>
      <c r="P24" s="44" t="s">
        <v>52</v>
      </c>
      <c r="Q24" s="29"/>
      <c r="R24" s="44">
        <f t="shared" si="3"/>
        <v>5</v>
      </c>
      <c r="S24" s="44">
        <f t="shared" si="3"/>
        <v>0</v>
      </c>
      <c r="T24" s="44">
        <f t="shared" si="3"/>
        <v>0</v>
      </c>
      <c r="U24" s="44">
        <f t="shared" si="3"/>
        <v>3</v>
      </c>
      <c r="V24" s="44">
        <f t="shared" si="3"/>
        <v>0</v>
      </c>
      <c r="W24" s="44">
        <f t="shared" si="2"/>
        <v>5</v>
      </c>
    </row>
    <row r="25" spans="1:23" x14ac:dyDescent="0.2">
      <c r="A25" s="93"/>
      <c r="B25" s="49">
        <v>40982</v>
      </c>
      <c r="C25" s="44" t="s">
        <v>16</v>
      </c>
      <c r="D25" s="44"/>
      <c r="E25" s="44" t="s">
        <v>52</v>
      </c>
      <c r="F25" s="44"/>
      <c r="G25" s="44"/>
      <c r="H25" s="44" t="s">
        <v>52</v>
      </c>
      <c r="I25" s="44" t="s">
        <v>52</v>
      </c>
      <c r="J25" s="44" t="s">
        <v>52</v>
      </c>
      <c r="K25" s="44" t="s">
        <v>52</v>
      </c>
      <c r="L25" s="44"/>
      <c r="M25" s="44"/>
      <c r="N25" s="44"/>
      <c r="O25" s="44" t="s">
        <v>52</v>
      </c>
      <c r="P25" s="44" t="s">
        <v>16</v>
      </c>
      <c r="Q25" s="29"/>
      <c r="R25" s="44">
        <f t="shared" si="3"/>
        <v>6</v>
      </c>
      <c r="S25" s="44">
        <f t="shared" si="3"/>
        <v>0</v>
      </c>
      <c r="T25" s="44">
        <f t="shared" si="3"/>
        <v>0</v>
      </c>
      <c r="U25" s="44">
        <f t="shared" si="3"/>
        <v>2</v>
      </c>
      <c r="V25" s="44">
        <f t="shared" si="3"/>
        <v>0</v>
      </c>
      <c r="W25" s="44">
        <f t="shared" si="2"/>
        <v>6</v>
      </c>
    </row>
    <row r="26" spans="1:23" x14ac:dyDescent="0.2">
      <c r="A26" s="93"/>
      <c r="B26" s="49">
        <v>41051</v>
      </c>
      <c r="C26" s="44" t="s">
        <v>16</v>
      </c>
      <c r="D26" s="44"/>
      <c r="E26" s="44" t="s">
        <v>52</v>
      </c>
      <c r="F26" s="44"/>
      <c r="G26" s="44"/>
      <c r="H26" s="44" t="s">
        <v>52</v>
      </c>
      <c r="I26" s="44" t="s">
        <v>52</v>
      </c>
      <c r="J26" s="44" t="s">
        <v>52</v>
      </c>
      <c r="K26" s="44" t="s">
        <v>52</v>
      </c>
      <c r="L26" s="44"/>
      <c r="M26" s="44"/>
      <c r="N26" s="44"/>
      <c r="O26" s="44" t="s">
        <v>52</v>
      </c>
      <c r="P26" s="44" t="s">
        <v>52</v>
      </c>
      <c r="Q26" s="29"/>
      <c r="R26" s="44">
        <f t="shared" si="3"/>
        <v>7</v>
      </c>
      <c r="S26" s="44">
        <f t="shared" si="3"/>
        <v>0</v>
      </c>
      <c r="T26" s="44">
        <f t="shared" si="3"/>
        <v>0</v>
      </c>
      <c r="U26" s="44">
        <f t="shared" si="3"/>
        <v>1</v>
      </c>
      <c r="V26" s="44">
        <f t="shared" si="3"/>
        <v>0</v>
      </c>
      <c r="W26" s="44">
        <f t="shared" si="2"/>
        <v>7</v>
      </c>
    </row>
    <row r="27" spans="1:23" x14ac:dyDescent="0.2">
      <c r="A27" s="93"/>
      <c r="B27" s="49">
        <v>41093</v>
      </c>
      <c r="C27" s="44" t="s">
        <v>16</v>
      </c>
      <c r="D27" s="44"/>
      <c r="E27" s="44" t="s">
        <v>52</v>
      </c>
      <c r="F27" s="44"/>
      <c r="G27" s="44"/>
      <c r="H27" s="44" t="s">
        <v>52</v>
      </c>
      <c r="I27" s="44" t="s">
        <v>52</v>
      </c>
      <c r="J27" s="44" t="s">
        <v>52</v>
      </c>
      <c r="K27" s="44" t="s">
        <v>52</v>
      </c>
      <c r="L27" s="44"/>
      <c r="M27" s="44"/>
      <c r="N27" s="44"/>
      <c r="O27" s="44" t="s">
        <v>52</v>
      </c>
      <c r="P27" s="44" t="s">
        <v>52</v>
      </c>
      <c r="Q27" s="29"/>
      <c r="R27" s="44">
        <f t="shared" si="3"/>
        <v>7</v>
      </c>
      <c r="S27" s="44">
        <f t="shared" si="3"/>
        <v>0</v>
      </c>
      <c r="T27" s="44">
        <f t="shared" si="3"/>
        <v>0</v>
      </c>
      <c r="U27" s="44">
        <f t="shared" si="3"/>
        <v>1</v>
      </c>
      <c r="V27" s="44">
        <f t="shared" si="3"/>
        <v>0</v>
      </c>
      <c r="W27" s="44">
        <f t="shared" si="2"/>
        <v>7</v>
      </c>
    </row>
    <row r="28" spans="1:23" x14ac:dyDescent="0.2">
      <c r="A28" s="93"/>
      <c r="B28" s="49">
        <v>41205</v>
      </c>
      <c r="C28" s="44" t="s">
        <v>16</v>
      </c>
      <c r="D28" s="44" t="s">
        <v>16</v>
      </c>
      <c r="E28" s="44" t="s">
        <v>52</v>
      </c>
      <c r="F28" s="44"/>
      <c r="G28" s="44"/>
      <c r="H28" s="44" t="s">
        <v>16</v>
      </c>
      <c r="I28" s="44" t="s">
        <v>52</v>
      </c>
      <c r="J28" s="44" t="s">
        <v>52</v>
      </c>
      <c r="K28" s="44" t="s">
        <v>52</v>
      </c>
      <c r="L28" s="44"/>
      <c r="M28" s="44"/>
      <c r="N28" s="44" t="s">
        <v>52</v>
      </c>
      <c r="O28" s="44" t="s">
        <v>52</v>
      </c>
      <c r="P28" s="44" t="s">
        <v>52</v>
      </c>
      <c r="Q28" s="29"/>
      <c r="R28" s="44">
        <f t="shared" si="3"/>
        <v>7</v>
      </c>
      <c r="S28" s="44">
        <f t="shared" si="3"/>
        <v>0</v>
      </c>
      <c r="T28" s="44">
        <f t="shared" si="3"/>
        <v>0</v>
      </c>
      <c r="U28" s="44">
        <f t="shared" si="3"/>
        <v>3</v>
      </c>
      <c r="V28" s="44">
        <f t="shared" si="3"/>
        <v>0</v>
      </c>
      <c r="W28" s="44">
        <f t="shared" si="2"/>
        <v>7</v>
      </c>
    </row>
    <row r="29" spans="1:23" x14ac:dyDescent="0.2">
      <c r="A29" s="93"/>
      <c r="B29" s="49">
        <v>41233</v>
      </c>
      <c r="C29" s="44" t="s">
        <v>16</v>
      </c>
      <c r="D29" s="44" t="s">
        <v>52</v>
      </c>
      <c r="E29" s="44" t="s">
        <v>52</v>
      </c>
      <c r="F29" s="44"/>
      <c r="G29" s="44"/>
      <c r="H29" s="44" t="s">
        <v>52</v>
      </c>
      <c r="I29" s="44" t="s">
        <v>52</v>
      </c>
      <c r="J29" s="44" t="s">
        <v>16</v>
      </c>
      <c r="K29" s="44" t="s">
        <v>52</v>
      </c>
      <c r="L29" s="44"/>
      <c r="M29" s="44"/>
      <c r="N29" s="44"/>
      <c r="O29" s="44" t="s">
        <v>52</v>
      </c>
      <c r="P29" s="44" t="s">
        <v>19</v>
      </c>
      <c r="Q29" s="29"/>
      <c r="R29" s="44">
        <f t="shared" si="3"/>
        <v>6</v>
      </c>
      <c r="S29" s="44">
        <f t="shared" si="3"/>
        <v>1</v>
      </c>
      <c r="T29" s="44">
        <f t="shared" si="3"/>
        <v>0</v>
      </c>
      <c r="U29" s="44">
        <f t="shared" si="3"/>
        <v>2</v>
      </c>
      <c r="V29" s="44">
        <f t="shared" si="3"/>
        <v>0</v>
      </c>
      <c r="W29" s="44">
        <f t="shared" si="2"/>
        <v>7</v>
      </c>
    </row>
    <row r="30" spans="1:23" x14ac:dyDescent="0.2">
      <c r="A30" s="93"/>
      <c r="B30" s="50">
        <v>41303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31"/>
      <c r="R30" s="44">
        <f t="shared" si="3"/>
        <v>0</v>
      </c>
      <c r="S30" s="44">
        <f t="shared" si="3"/>
        <v>0</v>
      </c>
      <c r="T30" s="44">
        <f t="shared" si="3"/>
        <v>0</v>
      </c>
      <c r="U30" s="44">
        <f t="shared" si="3"/>
        <v>0</v>
      </c>
      <c r="V30" s="44">
        <f t="shared" si="3"/>
        <v>0</v>
      </c>
      <c r="W30" s="44">
        <f t="shared" si="2"/>
        <v>0</v>
      </c>
    </row>
    <row r="31" spans="1:23" x14ac:dyDescent="0.2">
      <c r="A31" s="93"/>
      <c r="B31" s="49">
        <v>41338</v>
      </c>
      <c r="C31" s="44" t="s">
        <v>20</v>
      </c>
      <c r="D31" s="44" t="s">
        <v>52</v>
      </c>
      <c r="E31" s="44" t="s">
        <v>52</v>
      </c>
      <c r="F31" s="44"/>
      <c r="G31" s="44"/>
      <c r="H31" s="44" t="s">
        <v>52</v>
      </c>
      <c r="I31" s="44" t="s">
        <v>20</v>
      </c>
      <c r="J31" s="44" t="s">
        <v>52</v>
      </c>
      <c r="K31" s="44" t="s">
        <v>52</v>
      </c>
      <c r="L31" s="44"/>
      <c r="M31" s="44"/>
      <c r="N31" s="44"/>
      <c r="O31" s="44" t="s">
        <v>52</v>
      </c>
      <c r="P31" s="44" t="s">
        <v>19</v>
      </c>
      <c r="Q31" s="29"/>
      <c r="R31" s="44">
        <f t="shared" si="3"/>
        <v>6</v>
      </c>
      <c r="S31" s="44">
        <f t="shared" si="3"/>
        <v>1</v>
      </c>
      <c r="T31" s="44">
        <f t="shared" si="3"/>
        <v>0</v>
      </c>
      <c r="U31" s="44">
        <f t="shared" si="3"/>
        <v>0</v>
      </c>
      <c r="V31" s="44">
        <f t="shared" si="3"/>
        <v>2</v>
      </c>
      <c r="W31" s="44">
        <f t="shared" si="2"/>
        <v>7</v>
      </c>
    </row>
    <row r="32" spans="1:23" x14ac:dyDescent="0.2">
      <c r="A32" s="93"/>
      <c r="B32" s="49">
        <v>41401</v>
      </c>
      <c r="C32" s="44" t="s">
        <v>16</v>
      </c>
      <c r="D32" s="44" t="s">
        <v>52</v>
      </c>
      <c r="E32" s="44" t="s">
        <v>52</v>
      </c>
      <c r="F32" s="44"/>
      <c r="G32" s="44"/>
      <c r="H32" s="44"/>
      <c r="I32" s="44" t="s">
        <v>52</v>
      </c>
      <c r="J32" s="44" t="s">
        <v>52</v>
      </c>
      <c r="K32" s="44" t="s">
        <v>52</v>
      </c>
      <c r="L32" s="44"/>
      <c r="M32" s="44"/>
      <c r="N32" s="44"/>
      <c r="O32" s="44" t="s">
        <v>52</v>
      </c>
      <c r="P32" s="44" t="s">
        <v>52</v>
      </c>
      <c r="Q32" s="29"/>
      <c r="R32" s="44">
        <f t="shared" si="3"/>
        <v>7</v>
      </c>
      <c r="S32" s="44">
        <f t="shared" si="3"/>
        <v>0</v>
      </c>
      <c r="T32" s="44">
        <f t="shared" si="3"/>
        <v>0</v>
      </c>
      <c r="U32" s="44">
        <f t="shared" si="3"/>
        <v>1</v>
      </c>
      <c r="V32" s="44">
        <f t="shared" si="3"/>
        <v>0</v>
      </c>
      <c r="W32" s="44">
        <f t="shared" si="2"/>
        <v>7</v>
      </c>
    </row>
    <row r="33" spans="1:23" x14ac:dyDescent="0.2">
      <c r="A33" s="93"/>
      <c r="B33" s="49">
        <v>41443</v>
      </c>
      <c r="C33" s="44" t="s">
        <v>16</v>
      </c>
      <c r="D33" s="44" t="s">
        <v>52</v>
      </c>
      <c r="E33" s="44" t="s">
        <v>52</v>
      </c>
      <c r="F33" s="44"/>
      <c r="G33" s="44"/>
      <c r="H33" s="44"/>
      <c r="I33" s="44" t="s">
        <v>52</v>
      </c>
      <c r="J33" s="44" t="s">
        <v>52</v>
      </c>
      <c r="K33" s="44" t="s">
        <v>52</v>
      </c>
      <c r="L33" s="44"/>
      <c r="M33" s="44"/>
      <c r="N33" s="44"/>
      <c r="O33" s="44" t="s">
        <v>52</v>
      </c>
      <c r="P33" s="44" t="s">
        <v>52</v>
      </c>
      <c r="Q33" s="29"/>
      <c r="R33" s="44">
        <f t="shared" si="3"/>
        <v>7</v>
      </c>
      <c r="S33" s="44">
        <f t="shared" si="3"/>
        <v>0</v>
      </c>
      <c r="T33" s="44">
        <f t="shared" si="3"/>
        <v>0</v>
      </c>
      <c r="U33" s="44">
        <f t="shared" si="3"/>
        <v>1</v>
      </c>
      <c r="V33" s="44">
        <f t="shared" si="3"/>
        <v>0</v>
      </c>
      <c r="W33" s="44">
        <f t="shared" si="2"/>
        <v>7</v>
      </c>
    </row>
    <row r="34" spans="1:23" ht="25.5" x14ac:dyDescent="0.2">
      <c r="B34" s="51" t="s">
        <v>33</v>
      </c>
      <c r="C34" s="51" t="s">
        <v>34</v>
      </c>
      <c r="D34" s="51" t="s">
        <v>35</v>
      </c>
      <c r="E34" s="51" t="s">
        <v>36</v>
      </c>
      <c r="F34" s="51" t="s">
        <v>37</v>
      </c>
      <c r="G34" s="51" t="s">
        <v>38</v>
      </c>
      <c r="H34" s="51" t="s">
        <v>39</v>
      </c>
      <c r="I34" s="51" t="s">
        <v>40</v>
      </c>
      <c r="J34" s="51" t="s">
        <v>41</v>
      </c>
      <c r="K34" s="51" t="s">
        <v>42</v>
      </c>
      <c r="L34" s="51" t="s">
        <v>43</v>
      </c>
      <c r="M34" s="51" t="s">
        <v>44</v>
      </c>
      <c r="N34" s="51" t="s">
        <v>45</v>
      </c>
      <c r="O34" s="51" t="s">
        <v>45</v>
      </c>
      <c r="P34" s="51" t="s">
        <v>46</v>
      </c>
      <c r="Q34" s="29"/>
    </row>
    <row r="35" spans="1:23" x14ac:dyDescent="0.2">
      <c r="B35" s="45" t="s">
        <v>47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29"/>
    </row>
    <row r="36" spans="1:23" x14ac:dyDescent="0.2">
      <c r="B36" s="52">
        <v>41345</v>
      </c>
      <c r="C36" s="45" t="s">
        <v>20</v>
      </c>
      <c r="D36" s="45" t="s">
        <v>16</v>
      </c>
      <c r="E36" s="45" t="s">
        <v>52</v>
      </c>
      <c r="F36" s="45" t="s">
        <v>52</v>
      </c>
      <c r="G36" s="45" t="s">
        <v>20</v>
      </c>
      <c r="H36" s="45" t="s">
        <v>16</v>
      </c>
      <c r="I36" s="45" t="s">
        <v>17</v>
      </c>
      <c r="J36" s="45" t="s">
        <v>17</v>
      </c>
      <c r="K36" s="45" t="s">
        <v>17</v>
      </c>
      <c r="L36" s="45" t="s">
        <v>52</v>
      </c>
      <c r="M36" s="45" t="s">
        <v>52</v>
      </c>
      <c r="N36" s="45" t="s">
        <v>52</v>
      </c>
      <c r="O36" s="45" t="s">
        <v>52</v>
      </c>
      <c r="P36" s="45" t="s">
        <v>52</v>
      </c>
      <c r="Q36" s="29"/>
    </row>
    <row r="39" spans="1:23" x14ac:dyDescent="0.2">
      <c r="A39" s="32" t="s">
        <v>58</v>
      </c>
      <c r="B39" s="41" t="s">
        <v>59</v>
      </c>
      <c r="C39" s="38">
        <f t="shared" ref="C39:K39" si="4">COUNTA(C2:C9)</f>
        <v>8</v>
      </c>
      <c r="D39" s="38">
        <f t="shared" si="4"/>
        <v>4</v>
      </c>
      <c r="E39" s="38">
        <f t="shared" si="4"/>
        <v>8</v>
      </c>
      <c r="F39" s="38">
        <f t="shared" si="4"/>
        <v>3</v>
      </c>
      <c r="G39" s="38">
        <f t="shared" si="4"/>
        <v>6</v>
      </c>
      <c r="H39" s="38">
        <f t="shared" si="4"/>
        <v>7</v>
      </c>
      <c r="I39" s="38">
        <f t="shared" si="4"/>
        <v>8</v>
      </c>
      <c r="J39" s="38">
        <f t="shared" si="4"/>
        <v>8</v>
      </c>
      <c r="K39" s="38">
        <f t="shared" si="4"/>
        <v>8</v>
      </c>
      <c r="L39" s="38">
        <f>COUNTA(L2:L9)</f>
        <v>7</v>
      </c>
      <c r="M39" s="38">
        <f t="shared" ref="M39:P39" si="5">COUNTA(M2:M9)</f>
        <v>3</v>
      </c>
      <c r="N39" s="38">
        <f t="shared" si="5"/>
        <v>8</v>
      </c>
      <c r="O39" s="38">
        <f t="shared" si="5"/>
        <v>8</v>
      </c>
      <c r="P39" s="38">
        <f t="shared" si="5"/>
        <v>8</v>
      </c>
    </row>
    <row r="40" spans="1:23" x14ac:dyDescent="0.2">
      <c r="A40" s="27" t="s">
        <v>52</v>
      </c>
      <c r="B40" s="34" t="s">
        <v>57</v>
      </c>
      <c r="C40" s="26">
        <f>COUNTIF(C$2:C$9,$A40)</f>
        <v>3</v>
      </c>
      <c r="D40" s="26">
        <f t="shared" ref="D40:P40" si="6">COUNTIF(D$2:D$9,$A40)</f>
        <v>4</v>
      </c>
      <c r="E40" s="26">
        <f t="shared" si="6"/>
        <v>8</v>
      </c>
      <c r="F40" s="26">
        <f t="shared" si="6"/>
        <v>3</v>
      </c>
      <c r="G40" s="26">
        <f t="shared" si="6"/>
        <v>4</v>
      </c>
      <c r="H40" s="26">
        <f t="shared" si="6"/>
        <v>6</v>
      </c>
      <c r="I40" s="26">
        <f t="shared" si="6"/>
        <v>8</v>
      </c>
      <c r="J40" s="26">
        <f t="shared" si="6"/>
        <v>7</v>
      </c>
      <c r="K40" s="26">
        <f t="shared" si="6"/>
        <v>7</v>
      </c>
      <c r="L40" s="26">
        <f t="shared" si="6"/>
        <v>5</v>
      </c>
      <c r="M40" s="26">
        <f t="shared" si="6"/>
        <v>2</v>
      </c>
      <c r="N40" s="26">
        <f t="shared" si="6"/>
        <v>8</v>
      </c>
      <c r="O40" s="26">
        <f t="shared" si="6"/>
        <v>8</v>
      </c>
      <c r="P40" s="26">
        <f t="shared" si="6"/>
        <v>8</v>
      </c>
      <c r="Q40" s="35"/>
    </row>
    <row r="41" spans="1:23" x14ac:dyDescent="0.2">
      <c r="A41" s="27" t="s">
        <v>19</v>
      </c>
      <c r="B41" s="34" t="s">
        <v>54</v>
      </c>
      <c r="C41" s="26">
        <f t="shared" ref="C41:P44" si="7">COUNTIF(C$2:C$9,$A41)</f>
        <v>0</v>
      </c>
      <c r="D41" s="26">
        <f t="shared" si="7"/>
        <v>0</v>
      </c>
      <c r="E41" s="26">
        <f t="shared" si="7"/>
        <v>0</v>
      </c>
      <c r="F41" s="26">
        <f t="shared" si="7"/>
        <v>0</v>
      </c>
      <c r="G41" s="26">
        <f t="shared" si="7"/>
        <v>0</v>
      </c>
      <c r="H41" s="26">
        <f t="shared" si="7"/>
        <v>1</v>
      </c>
      <c r="I41" s="26">
        <f t="shared" si="7"/>
        <v>0</v>
      </c>
      <c r="J41" s="26">
        <f t="shared" si="7"/>
        <v>0</v>
      </c>
      <c r="K41" s="26">
        <f t="shared" si="7"/>
        <v>1</v>
      </c>
      <c r="L41" s="26">
        <f t="shared" si="7"/>
        <v>0</v>
      </c>
      <c r="M41" s="26">
        <f t="shared" si="7"/>
        <v>0</v>
      </c>
      <c r="N41" s="26">
        <f t="shared" si="7"/>
        <v>0</v>
      </c>
      <c r="O41" s="26">
        <f t="shared" si="7"/>
        <v>0</v>
      </c>
      <c r="P41" s="26">
        <f t="shared" si="7"/>
        <v>0</v>
      </c>
      <c r="Q41" s="35"/>
    </row>
    <row r="42" spans="1:23" x14ac:dyDescent="0.2">
      <c r="A42" s="27" t="s">
        <v>21</v>
      </c>
      <c r="B42" s="34" t="s">
        <v>53</v>
      </c>
      <c r="C42" s="26">
        <f t="shared" si="7"/>
        <v>0</v>
      </c>
      <c r="D42" s="26">
        <f t="shared" si="7"/>
        <v>0</v>
      </c>
      <c r="E42" s="26">
        <f t="shared" si="7"/>
        <v>0</v>
      </c>
      <c r="F42" s="26">
        <f t="shared" si="7"/>
        <v>0</v>
      </c>
      <c r="G42" s="26">
        <f t="shared" si="7"/>
        <v>0</v>
      </c>
      <c r="H42" s="26">
        <f t="shared" si="7"/>
        <v>0</v>
      </c>
      <c r="I42" s="26">
        <f t="shared" si="7"/>
        <v>0</v>
      </c>
      <c r="J42" s="26">
        <f t="shared" si="7"/>
        <v>0</v>
      </c>
      <c r="K42" s="26">
        <f t="shared" si="7"/>
        <v>0</v>
      </c>
      <c r="L42" s="26">
        <f t="shared" si="7"/>
        <v>1</v>
      </c>
      <c r="M42" s="26">
        <f t="shared" si="7"/>
        <v>0</v>
      </c>
      <c r="N42" s="26">
        <f t="shared" si="7"/>
        <v>0</v>
      </c>
      <c r="O42" s="26">
        <f t="shared" si="7"/>
        <v>0</v>
      </c>
      <c r="P42" s="26">
        <f t="shared" si="7"/>
        <v>0</v>
      </c>
      <c r="Q42" s="35"/>
    </row>
    <row r="43" spans="1:23" x14ac:dyDescent="0.2">
      <c r="A43" s="27" t="s">
        <v>16</v>
      </c>
      <c r="B43" s="34" t="s">
        <v>55</v>
      </c>
      <c r="C43" s="26">
        <f t="shared" si="7"/>
        <v>4</v>
      </c>
      <c r="D43" s="26">
        <f t="shared" si="7"/>
        <v>0</v>
      </c>
      <c r="E43" s="26">
        <f t="shared" si="7"/>
        <v>0</v>
      </c>
      <c r="F43" s="26">
        <f t="shared" si="7"/>
        <v>0</v>
      </c>
      <c r="G43" s="26">
        <f t="shared" si="7"/>
        <v>2</v>
      </c>
      <c r="H43" s="26">
        <f t="shared" si="7"/>
        <v>0</v>
      </c>
      <c r="I43" s="26">
        <f t="shared" si="7"/>
        <v>0</v>
      </c>
      <c r="J43" s="26">
        <f t="shared" si="7"/>
        <v>1</v>
      </c>
      <c r="K43" s="26">
        <f t="shared" si="7"/>
        <v>0</v>
      </c>
      <c r="L43" s="26">
        <f t="shared" si="7"/>
        <v>1</v>
      </c>
      <c r="M43" s="26">
        <f t="shared" si="7"/>
        <v>1</v>
      </c>
      <c r="N43" s="26">
        <f t="shared" si="7"/>
        <v>0</v>
      </c>
      <c r="O43" s="26">
        <f t="shared" si="7"/>
        <v>0</v>
      </c>
      <c r="P43" s="26">
        <f t="shared" si="7"/>
        <v>0</v>
      </c>
      <c r="Q43" s="35"/>
    </row>
    <row r="44" spans="1:23" x14ac:dyDescent="0.2">
      <c r="A44" s="27" t="s">
        <v>20</v>
      </c>
      <c r="B44" s="34" t="s">
        <v>56</v>
      </c>
      <c r="C44" s="26">
        <f t="shared" si="7"/>
        <v>1</v>
      </c>
      <c r="D44" s="26">
        <f t="shared" si="7"/>
        <v>0</v>
      </c>
      <c r="E44" s="26">
        <f t="shared" si="7"/>
        <v>0</v>
      </c>
      <c r="F44" s="26">
        <f t="shared" si="7"/>
        <v>0</v>
      </c>
      <c r="G44" s="26">
        <f t="shared" si="7"/>
        <v>0</v>
      </c>
      <c r="H44" s="26">
        <f t="shared" si="7"/>
        <v>0</v>
      </c>
      <c r="I44" s="26">
        <f t="shared" si="7"/>
        <v>0</v>
      </c>
      <c r="J44" s="26">
        <f t="shared" si="7"/>
        <v>0</v>
      </c>
      <c r="K44" s="26">
        <f t="shared" si="7"/>
        <v>0</v>
      </c>
      <c r="L44" s="26">
        <f t="shared" si="7"/>
        <v>0</v>
      </c>
      <c r="M44" s="26">
        <f t="shared" si="7"/>
        <v>0</v>
      </c>
      <c r="N44" s="26">
        <f t="shared" si="7"/>
        <v>0</v>
      </c>
      <c r="O44" s="26">
        <f t="shared" si="7"/>
        <v>0</v>
      </c>
      <c r="P44" s="26">
        <f t="shared" si="7"/>
        <v>0</v>
      </c>
      <c r="Q44" s="35"/>
    </row>
    <row r="45" spans="1:23" x14ac:dyDescent="0.2">
      <c r="B45" s="36" t="s">
        <v>62</v>
      </c>
      <c r="C45" s="40">
        <f>(SUM(C40:C42))/C39</f>
        <v>0.375</v>
      </c>
      <c r="D45" s="40">
        <f t="shared" ref="D45:P45" si="8">(SUM(D40:D42))/D39</f>
        <v>1</v>
      </c>
      <c r="E45" s="40">
        <f t="shared" si="8"/>
        <v>1</v>
      </c>
      <c r="F45" s="40">
        <f t="shared" si="8"/>
        <v>1</v>
      </c>
      <c r="G45" s="40">
        <f t="shared" si="8"/>
        <v>0.66666666666666663</v>
      </c>
      <c r="H45" s="40">
        <f t="shared" si="8"/>
        <v>1</v>
      </c>
      <c r="I45" s="40">
        <f t="shared" si="8"/>
        <v>1</v>
      </c>
      <c r="J45" s="40">
        <f t="shared" si="8"/>
        <v>0.875</v>
      </c>
      <c r="K45" s="40">
        <f t="shared" si="8"/>
        <v>1</v>
      </c>
      <c r="L45" s="40">
        <f t="shared" si="8"/>
        <v>0.8571428571428571</v>
      </c>
      <c r="M45" s="40">
        <f t="shared" si="8"/>
        <v>0.66666666666666663</v>
      </c>
      <c r="N45" s="40">
        <f t="shared" si="8"/>
        <v>1</v>
      </c>
      <c r="O45" s="40">
        <f t="shared" si="8"/>
        <v>1</v>
      </c>
      <c r="P45" s="40">
        <f t="shared" si="8"/>
        <v>1</v>
      </c>
    </row>
    <row r="47" spans="1:23" x14ac:dyDescent="0.2">
      <c r="A47" s="32" t="s">
        <v>58</v>
      </c>
      <c r="B47" s="41" t="s">
        <v>60</v>
      </c>
      <c r="C47" s="38">
        <f>COUNTA(C10:C21)</f>
        <v>0</v>
      </c>
      <c r="D47" s="38">
        <f t="shared" ref="D47:P47" si="9">COUNTA(D10:D21)</f>
        <v>0</v>
      </c>
      <c r="E47" s="38">
        <f t="shared" si="9"/>
        <v>0</v>
      </c>
      <c r="F47" s="38">
        <f t="shared" si="9"/>
        <v>5</v>
      </c>
      <c r="G47" s="38">
        <f t="shared" si="9"/>
        <v>7</v>
      </c>
      <c r="H47" s="38">
        <f t="shared" si="9"/>
        <v>11</v>
      </c>
      <c r="I47" s="38">
        <f t="shared" si="9"/>
        <v>0</v>
      </c>
      <c r="J47" s="38">
        <f t="shared" si="9"/>
        <v>11</v>
      </c>
      <c r="K47" s="38">
        <f t="shared" si="9"/>
        <v>11</v>
      </c>
      <c r="L47" s="38">
        <f t="shared" si="9"/>
        <v>9</v>
      </c>
      <c r="M47" s="38">
        <f t="shared" si="9"/>
        <v>6</v>
      </c>
      <c r="N47" s="38">
        <f t="shared" si="9"/>
        <v>11</v>
      </c>
      <c r="O47" s="38">
        <f t="shared" si="9"/>
        <v>2</v>
      </c>
      <c r="P47" s="38">
        <f t="shared" si="9"/>
        <v>11</v>
      </c>
    </row>
    <row r="48" spans="1:23" x14ac:dyDescent="0.2">
      <c r="A48" s="27" t="s">
        <v>52</v>
      </c>
      <c r="B48" s="34" t="s">
        <v>57</v>
      </c>
      <c r="C48" s="37"/>
      <c r="D48" s="37"/>
      <c r="E48" s="37"/>
      <c r="F48" s="26">
        <f t="shared" ref="F48:H52" si="10">COUNTIF(F$10:F$21,$A48)</f>
        <v>2</v>
      </c>
      <c r="G48" s="26">
        <f t="shared" si="10"/>
        <v>3</v>
      </c>
      <c r="H48" s="26">
        <f t="shared" si="10"/>
        <v>9</v>
      </c>
      <c r="I48" s="37"/>
      <c r="J48" s="26">
        <f t="shared" ref="J48:P52" si="11">COUNTIF(J$10:J$21,$A48)</f>
        <v>11</v>
      </c>
      <c r="K48" s="26">
        <f t="shared" si="11"/>
        <v>11</v>
      </c>
      <c r="L48" s="26">
        <f t="shared" si="11"/>
        <v>6</v>
      </c>
      <c r="M48" s="26">
        <f t="shared" si="11"/>
        <v>6</v>
      </c>
      <c r="N48" s="26">
        <f t="shared" si="11"/>
        <v>11</v>
      </c>
      <c r="O48" s="26">
        <f t="shared" si="11"/>
        <v>2</v>
      </c>
      <c r="P48" s="26">
        <f t="shared" si="11"/>
        <v>6</v>
      </c>
      <c r="Q48" s="35"/>
    </row>
    <row r="49" spans="1:17" x14ac:dyDescent="0.2">
      <c r="A49" s="27" t="s">
        <v>19</v>
      </c>
      <c r="B49" s="34" t="s">
        <v>54</v>
      </c>
      <c r="C49" s="37"/>
      <c r="D49" s="37"/>
      <c r="E49" s="37"/>
      <c r="F49" s="26">
        <f t="shared" si="10"/>
        <v>1</v>
      </c>
      <c r="G49" s="26">
        <f t="shared" si="10"/>
        <v>1</v>
      </c>
      <c r="H49" s="26">
        <f t="shared" si="10"/>
        <v>0</v>
      </c>
      <c r="I49" s="37"/>
      <c r="J49" s="26">
        <f t="shared" si="11"/>
        <v>0</v>
      </c>
      <c r="K49" s="26">
        <f t="shared" si="11"/>
        <v>0</v>
      </c>
      <c r="L49" s="26">
        <f t="shared" si="11"/>
        <v>0</v>
      </c>
      <c r="M49" s="26">
        <f t="shared" si="11"/>
        <v>0</v>
      </c>
      <c r="N49" s="26">
        <f t="shared" si="11"/>
        <v>0</v>
      </c>
      <c r="O49" s="26">
        <f t="shared" si="11"/>
        <v>0</v>
      </c>
      <c r="P49" s="26">
        <f t="shared" si="11"/>
        <v>0</v>
      </c>
      <c r="Q49" s="35"/>
    </row>
    <row r="50" spans="1:17" x14ac:dyDescent="0.2">
      <c r="A50" s="27" t="s">
        <v>21</v>
      </c>
      <c r="B50" s="34" t="s">
        <v>53</v>
      </c>
      <c r="C50" s="37"/>
      <c r="D50" s="37"/>
      <c r="E50" s="37"/>
      <c r="F50" s="26">
        <f t="shared" si="10"/>
        <v>0</v>
      </c>
      <c r="G50" s="26">
        <f t="shared" si="10"/>
        <v>0</v>
      </c>
      <c r="H50" s="26">
        <f t="shared" si="10"/>
        <v>0</v>
      </c>
      <c r="I50" s="37"/>
      <c r="J50" s="26">
        <f t="shared" si="11"/>
        <v>0</v>
      </c>
      <c r="K50" s="26">
        <f t="shared" si="11"/>
        <v>0</v>
      </c>
      <c r="L50" s="26">
        <f t="shared" si="11"/>
        <v>0</v>
      </c>
      <c r="M50" s="26">
        <f t="shared" si="11"/>
        <v>0</v>
      </c>
      <c r="N50" s="26">
        <f t="shared" si="11"/>
        <v>0</v>
      </c>
      <c r="O50" s="26">
        <f t="shared" si="11"/>
        <v>0</v>
      </c>
      <c r="P50" s="26">
        <f t="shared" si="11"/>
        <v>0</v>
      </c>
      <c r="Q50" s="35"/>
    </row>
    <row r="51" spans="1:17" x14ac:dyDescent="0.2">
      <c r="A51" s="27" t="s">
        <v>16</v>
      </c>
      <c r="B51" s="34" t="s">
        <v>55</v>
      </c>
      <c r="C51" s="37"/>
      <c r="D51" s="37"/>
      <c r="E51" s="37"/>
      <c r="F51" s="26">
        <f t="shared" si="10"/>
        <v>2</v>
      </c>
      <c r="G51" s="26">
        <f t="shared" si="10"/>
        <v>3</v>
      </c>
      <c r="H51" s="26">
        <f t="shared" si="10"/>
        <v>2</v>
      </c>
      <c r="I51" s="37"/>
      <c r="J51" s="26">
        <f t="shared" si="11"/>
        <v>0</v>
      </c>
      <c r="K51" s="26">
        <f t="shared" si="11"/>
        <v>0</v>
      </c>
      <c r="L51" s="26">
        <f t="shared" si="11"/>
        <v>3</v>
      </c>
      <c r="M51" s="26">
        <f t="shared" si="11"/>
        <v>0</v>
      </c>
      <c r="N51" s="26">
        <f t="shared" si="11"/>
        <v>0</v>
      </c>
      <c r="O51" s="26">
        <f t="shared" si="11"/>
        <v>0</v>
      </c>
      <c r="P51" s="26">
        <f t="shared" si="11"/>
        <v>4</v>
      </c>
      <c r="Q51" s="35"/>
    </row>
    <row r="52" spans="1:17" x14ac:dyDescent="0.2">
      <c r="A52" s="27" t="s">
        <v>20</v>
      </c>
      <c r="B52" s="34" t="s">
        <v>56</v>
      </c>
      <c r="C52" s="37"/>
      <c r="D52" s="37"/>
      <c r="E52" s="37"/>
      <c r="F52" s="26">
        <f t="shared" si="10"/>
        <v>0</v>
      </c>
      <c r="G52" s="26">
        <f t="shared" si="10"/>
        <v>0</v>
      </c>
      <c r="H52" s="26">
        <f t="shared" si="10"/>
        <v>0</v>
      </c>
      <c r="I52" s="37"/>
      <c r="J52" s="26">
        <f t="shared" si="11"/>
        <v>0</v>
      </c>
      <c r="K52" s="26">
        <f t="shared" si="11"/>
        <v>0</v>
      </c>
      <c r="L52" s="26">
        <f t="shared" si="11"/>
        <v>0</v>
      </c>
      <c r="M52" s="26">
        <f t="shared" si="11"/>
        <v>0</v>
      </c>
      <c r="N52" s="26">
        <f t="shared" si="11"/>
        <v>0</v>
      </c>
      <c r="O52" s="26">
        <f t="shared" si="11"/>
        <v>0</v>
      </c>
      <c r="P52" s="26">
        <f t="shared" si="11"/>
        <v>1</v>
      </c>
      <c r="Q52" s="35"/>
    </row>
    <row r="53" spans="1:17" x14ac:dyDescent="0.2">
      <c r="B53" s="36" t="s">
        <v>62</v>
      </c>
      <c r="C53" s="39"/>
      <c r="D53" s="39"/>
      <c r="E53" s="39"/>
      <c r="F53" s="40">
        <f t="shared" ref="F53" si="12">(SUM(F48:F50))/SUM(F48:F52)</f>
        <v>0.6</v>
      </c>
      <c r="G53" s="40">
        <f t="shared" ref="G53" si="13">(SUM(G48:G50))/SUM(G48:G52)</f>
        <v>0.5714285714285714</v>
      </c>
      <c r="H53" s="40">
        <f t="shared" ref="H53" si="14">(SUM(H48:H50))/SUM(H48:H52)</f>
        <v>0.81818181818181823</v>
      </c>
      <c r="I53" s="39"/>
      <c r="J53" s="40">
        <f t="shared" ref="J53" si="15">(SUM(J48:J50))/SUM(J48:J52)</f>
        <v>1</v>
      </c>
      <c r="K53" s="40">
        <f t="shared" ref="K53" si="16">(SUM(K48:K50))/SUM(K48:K52)</f>
        <v>1</v>
      </c>
      <c r="L53" s="40">
        <f t="shared" ref="L53" si="17">(SUM(L48:L50))/SUM(L48:L52)</f>
        <v>0.66666666666666663</v>
      </c>
      <c r="M53" s="40">
        <f t="shared" ref="M53" si="18">(SUM(M48:M50))/SUM(M48:M52)</f>
        <v>1</v>
      </c>
      <c r="N53" s="40">
        <f t="shared" ref="N53" si="19">(SUM(N48:N50))/SUM(N48:N52)</f>
        <v>1</v>
      </c>
      <c r="O53" s="40">
        <f t="shared" ref="O53" si="20">(SUM(O48:O50))/SUM(O48:O52)</f>
        <v>1</v>
      </c>
      <c r="P53" s="40">
        <f t="shared" ref="P53" si="21">(SUM(P48:P50))/SUM(P48:P52)</f>
        <v>0.54545454545454541</v>
      </c>
    </row>
    <row r="55" spans="1:17" x14ac:dyDescent="0.2">
      <c r="A55" s="32" t="s">
        <v>58</v>
      </c>
      <c r="B55" s="41" t="s">
        <v>61</v>
      </c>
      <c r="C55" s="38">
        <f>COUNTA(C22:C33)</f>
        <v>11</v>
      </c>
      <c r="D55" s="38">
        <f t="shared" ref="D55:P55" si="22">COUNTA(D22:D33)</f>
        <v>5</v>
      </c>
      <c r="E55" s="38">
        <f t="shared" si="22"/>
        <v>11</v>
      </c>
      <c r="F55" s="38">
        <f t="shared" si="22"/>
        <v>0</v>
      </c>
      <c r="G55" s="38">
        <f t="shared" si="22"/>
        <v>0</v>
      </c>
      <c r="H55" s="38">
        <f t="shared" si="22"/>
        <v>9</v>
      </c>
      <c r="I55" s="38">
        <f t="shared" si="22"/>
        <v>11</v>
      </c>
      <c r="J55" s="38">
        <f t="shared" si="22"/>
        <v>11</v>
      </c>
      <c r="K55" s="38">
        <f t="shared" si="22"/>
        <v>11</v>
      </c>
      <c r="L55" s="38">
        <f t="shared" si="22"/>
        <v>1</v>
      </c>
      <c r="M55" s="38">
        <f t="shared" si="22"/>
        <v>0</v>
      </c>
      <c r="N55" s="38">
        <f t="shared" si="22"/>
        <v>1</v>
      </c>
      <c r="O55" s="38">
        <f t="shared" si="22"/>
        <v>11</v>
      </c>
      <c r="P55" s="38">
        <f t="shared" si="22"/>
        <v>11</v>
      </c>
    </row>
    <row r="56" spans="1:17" x14ac:dyDescent="0.2">
      <c r="A56" s="27" t="s">
        <v>52</v>
      </c>
      <c r="B56" s="34" t="s">
        <v>57</v>
      </c>
      <c r="C56" s="26">
        <f t="shared" ref="C56:E60" si="23">COUNTIF(C$22:C$33,$A56)</f>
        <v>1</v>
      </c>
      <c r="D56" s="26">
        <f t="shared" si="23"/>
        <v>4</v>
      </c>
      <c r="E56" s="26">
        <f t="shared" si="23"/>
        <v>10</v>
      </c>
      <c r="F56" s="37"/>
      <c r="G56" s="37"/>
      <c r="H56" s="26">
        <f t="shared" ref="H56:L60" si="24">COUNTIF(H$22:H$33,$A56)</f>
        <v>8</v>
      </c>
      <c r="I56" s="26">
        <f t="shared" si="24"/>
        <v>9</v>
      </c>
      <c r="J56" s="26">
        <f t="shared" si="24"/>
        <v>9</v>
      </c>
      <c r="K56" s="26">
        <f t="shared" si="24"/>
        <v>11</v>
      </c>
      <c r="L56" s="26">
        <f t="shared" si="24"/>
        <v>1</v>
      </c>
      <c r="M56" s="37"/>
      <c r="N56" s="26">
        <f t="shared" ref="N56:P60" si="25">COUNTIF(N$22:N$33,$A56)</f>
        <v>1</v>
      </c>
      <c r="O56" s="26">
        <f t="shared" si="25"/>
        <v>11</v>
      </c>
      <c r="P56" s="26">
        <f t="shared" si="25"/>
        <v>8</v>
      </c>
      <c r="Q56" s="35"/>
    </row>
    <row r="57" spans="1:17" x14ac:dyDescent="0.2">
      <c r="A57" s="27" t="s">
        <v>19</v>
      </c>
      <c r="B57" s="34" t="s">
        <v>54</v>
      </c>
      <c r="C57" s="26">
        <f t="shared" si="23"/>
        <v>0</v>
      </c>
      <c r="D57" s="26">
        <f t="shared" si="23"/>
        <v>0</v>
      </c>
      <c r="E57" s="26">
        <f t="shared" si="23"/>
        <v>0</v>
      </c>
      <c r="F57" s="37"/>
      <c r="G57" s="37"/>
      <c r="H57" s="26">
        <f t="shared" si="24"/>
        <v>0</v>
      </c>
      <c r="I57" s="26">
        <f t="shared" si="24"/>
        <v>0</v>
      </c>
      <c r="J57" s="26">
        <f t="shared" si="24"/>
        <v>0</v>
      </c>
      <c r="K57" s="26">
        <f t="shared" si="24"/>
        <v>0</v>
      </c>
      <c r="L57" s="26">
        <f t="shared" si="24"/>
        <v>0</v>
      </c>
      <c r="M57" s="37"/>
      <c r="N57" s="26">
        <f t="shared" si="25"/>
        <v>0</v>
      </c>
      <c r="O57" s="26">
        <f t="shared" si="25"/>
        <v>0</v>
      </c>
      <c r="P57" s="26">
        <f t="shared" si="25"/>
        <v>2</v>
      </c>
      <c r="Q57" s="35"/>
    </row>
    <row r="58" spans="1:17" x14ac:dyDescent="0.2">
      <c r="A58" s="27" t="s">
        <v>21</v>
      </c>
      <c r="B58" s="34" t="s">
        <v>53</v>
      </c>
      <c r="C58" s="26">
        <f t="shared" si="23"/>
        <v>0</v>
      </c>
      <c r="D58" s="26">
        <f t="shared" si="23"/>
        <v>0</v>
      </c>
      <c r="E58" s="26">
        <f t="shared" si="23"/>
        <v>0</v>
      </c>
      <c r="F58" s="37"/>
      <c r="G58" s="37"/>
      <c r="H58" s="26">
        <f t="shared" si="24"/>
        <v>0</v>
      </c>
      <c r="I58" s="26">
        <f t="shared" si="24"/>
        <v>0</v>
      </c>
      <c r="J58" s="26">
        <f t="shared" si="24"/>
        <v>0</v>
      </c>
      <c r="K58" s="26">
        <f t="shared" si="24"/>
        <v>0</v>
      </c>
      <c r="L58" s="26">
        <f t="shared" si="24"/>
        <v>0</v>
      </c>
      <c r="M58" s="37"/>
      <c r="N58" s="26">
        <f t="shared" si="25"/>
        <v>0</v>
      </c>
      <c r="O58" s="26">
        <f t="shared" si="25"/>
        <v>0</v>
      </c>
      <c r="P58" s="26">
        <f t="shared" si="25"/>
        <v>0</v>
      </c>
      <c r="Q58" s="35"/>
    </row>
    <row r="59" spans="1:17" x14ac:dyDescent="0.2">
      <c r="A59" s="27" t="s">
        <v>16</v>
      </c>
      <c r="B59" s="34" t="s">
        <v>55</v>
      </c>
      <c r="C59" s="26">
        <f t="shared" si="23"/>
        <v>9</v>
      </c>
      <c r="D59" s="26">
        <f t="shared" si="23"/>
        <v>1</v>
      </c>
      <c r="E59" s="26">
        <f t="shared" si="23"/>
        <v>1</v>
      </c>
      <c r="F59" s="37"/>
      <c r="G59" s="37"/>
      <c r="H59" s="26">
        <f t="shared" si="24"/>
        <v>1</v>
      </c>
      <c r="I59" s="26">
        <f t="shared" si="24"/>
        <v>1</v>
      </c>
      <c r="J59" s="26">
        <f t="shared" si="24"/>
        <v>2</v>
      </c>
      <c r="K59" s="26">
        <f t="shared" si="24"/>
        <v>0</v>
      </c>
      <c r="L59" s="26">
        <f t="shared" si="24"/>
        <v>0</v>
      </c>
      <c r="M59" s="37"/>
      <c r="N59" s="26">
        <f t="shared" si="25"/>
        <v>0</v>
      </c>
      <c r="O59" s="26">
        <f t="shared" si="25"/>
        <v>0</v>
      </c>
      <c r="P59" s="26">
        <f t="shared" si="25"/>
        <v>1</v>
      </c>
      <c r="Q59" s="35"/>
    </row>
    <row r="60" spans="1:17" x14ac:dyDescent="0.2">
      <c r="A60" s="27" t="s">
        <v>20</v>
      </c>
      <c r="B60" s="34" t="s">
        <v>56</v>
      </c>
      <c r="C60" s="26">
        <f t="shared" si="23"/>
        <v>1</v>
      </c>
      <c r="D60" s="26">
        <f t="shared" si="23"/>
        <v>0</v>
      </c>
      <c r="E60" s="26">
        <f t="shared" si="23"/>
        <v>0</v>
      </c>
      <c r="F60" s="37"/>
      <c r="G60" s="37"/>
      <c r="H60" s="26">
        <f t="shared" si="24"/>
        <v>0</v>
      </c>
      <c r="I60" s="26">
        <f t="shared" si="24"/>
        <v>1</v>
      </c>
      <c r="J60" s="26">
        <f t="shared" si="24"/>
        <v>0</v>
      </c>
      <c r="K60" s="26">
        <f t="shared" si="24"/>
        <v>0</v>
      </c>
      <c r="L60" s="26">
        <f t="shared" si="24"/>
        <v>0</v>
      </c>
      <c r="M60" s="37"/>
      <c r="N60" s="26">
        <f t="shared" si="25"/>
        <v>0</v>
      </c>
      <c r="O60" s="26">
        <f t="shared" si="25"/>
        <v>0</v>
      </c>
      <c r="P60" s="26">
        <f t="shared" si="25"/>
        <v>0</v>
      </c>
      <c r="Q60" s="35"/>
    </row>
    <row r="61" spans="1:17" x14ac:dyDescent="0.2">
      <c r="B61" s="36" t="s">
        <v>62</v>
      </c>
      <c r="C61" s="40">
        <f>(SUM(C56:C58))/SUM(C56:C60)</f>
        <v>9.0909090909090912E-2</v>
      </c>
      <c r="D61" s="40">
        <f t="shared" ref="D61" si="26">(SUM(D56:D58))/SUM(D56:D60)</f>
        <v>0.8</v>
      </c>
      <c r="E61" s="40">
        <f t="shared" ref="E61" si="27">(SUM(E56:E58))/SUM(E56:E60)</f>
        <v>0.90909090909090906</v>
      </c>
      <c r="F61" s="39"/>
      <c r="G61" s="39"/>
      <c r="H61" s="40">
        <f t="shared" ref="H61" si="28">(SUM(H56:H58))/SUM(H56:H60)</f>
        <v>0.88888888888888884</v>
      </c>
      <c r="I61" s="40">
        <f t="shared" ref="I61" si="29">(SUM(I56:I58))/SUM(I56:I60)</f>
        <v>0.81818181818181823</v>
      </c>
      <c r="J61" s="40">
        <f t="shared" ref="J61" si="30">(SUM(J56:J58))/SUM(J56:J60)</f>
        <v>0.81818181818181823</v>
      </c>
      <c r="K61" s="40">
        <f t="shared" ref="K61" si="31">(SUM(K56:K58))/SUM(K56:K60)</f>
        <v>1</v>
      </c>
      <c r="L61" s="40">
        <f t="shared" ref="L61" si="32">(SUM(L56:L58))/SUM(L56:L60)</f>
        <v>1</v>
      </c>
      <c r="M61" s="39"/>
      <c r="N61" s="40">
        <f t="shared" ref="N61" si="33">(SUM(N56:N58))/SUM(N56:N60)</f>
        <v>1</v>
      </c>
      <c r="O61" s="40">
        <f t="shared" ref="O61" si="34">(SUM(O56:O58))/SUM(O56:O60)</f>
        <v>1</v>
      </c>
      <c r="P61" s="40">
        <f t="shared" ref="P61" si="35">(SUM(P56:P58))/SUM(P56:P60)</f>
        <v>0.90909090909090906</v>
      </c>
    </row>
    <row r="63" spans="1:17" x14ac:dyDescent="0.2">
      <c r="A63" s="32" t="s">
        <v>58</v>
      </c>
      <c r="B63" s="41" t="s">
        <v>63</v>
      </c>
      <c r="C63" s="38">
        <f>C39+C47+C55</f>
        <v>19</v>
      </c>
      <c r="D63" s="38">
        <f t="shared" ref="D63:P63" si="36">D39+D47+D55</f>
        <v>9</v>
      </c>
      <c r="E63" s="38">
        <f t="shared" si="36"/>
        <v>19</v>
      </c>
      <c r="F63" s="38">
        <f t="shared" si="36"/>
        <v>8</v>
      </c>
      <c r="G63" s="38">
        <f t="shared" si="36"/>
        <v>13</v>
      </c>
      <c r="H63" s="38">
        <f t="shared" si="36"/>
        <v>27</v>
      </c>
      <c r="I63" s="38">
        <f t="shared" si="36"/>
        <v>19</v>
      </c>
      <c r="J63" s="38">
        <f t="shared" si="36"/>
        <v>30</v>
      </c>
      <c r="K63" s="38">
        <f t="shared" si="36"/>
        <v>30</v>
      </c>
      <c r="L63" s="38">
        <f t="shared" si="36"/>
        <v>17</v>
      </c>
      <c r="M63" s="38">
        <f t="shared" si="36"/>
        <v>9</v>
      </c>
      <c r="N63" s="38">
        <f t="shared" si="36"/>
        <v>20</v>
      </c>
      <c r="O63" s="38">
        <f t="shared" si="36"/>
        <v>21</v>
      </c>
      <c r="P63" s="38">
        <f t="shared" si="36"/>
        <v>30</v>
      </c>
    </row>
    <row r="64" spans="1:17" x14ac:dyDescent="0.2">
      <c r="A64" s="27" t="s">
        <v>52</v>
      </c>
      <c r="B64" s="34" t="s">
        <v>57</v>
      </c>
      <c r="C64" s="26">
        <f>C40+C48+C56</f>
        <v>4</v>
      </c>
      <c r="D64" s="26">
        <f t="shared" ref="D64:P64" si="37">D40+D48+D56</f>
        <v>8</v>
      </c>
      <c r="E64" s="26">
        <f t="shared" si="37"/>
        <v>18</v>
      </c>
      <c r="F64" s="26">
        <f t="shared" si="37"/>
        <v>5</v>
      </c>
      <c r="G64" s="26">
        <f t="shared" si="37"/>
        <v>7</v>
      </c>
      <c r="H64" s="26">
        <f t="shared" si="37"/>
        <v>23</v>
      </c>
      <c r="I64" s="26">
        <f t="shared" si="37"/>
        <v>17</v>
      </c>
      <c r="J64" s="26">
        <f t="shared" si="37"/>
        <v>27</v>
      </c>
      <c r="K64" s="26">
        <f t="shared" si="37"/>
        <v>29</v>
      </c>
      <c r="L64" s="26">
        <f t="shared" si="37"/>
        <v>12</v>
      </c>
      <c r="M64" s="26">
        <f t="shared" si="37"/>
        <v>8</v>
      </c>
      <c r="N64" s="26">
        <f t="shared" si="37"/>
        <v>20</v>
      </c>
      <c r="O64" s="26">
        <f t="shared" si="37"/>
        <v>21</v>
      </c>
      <c r="P64" s="26">
        <f t="shared" si="37"/>
        <v>22</v>
      </c>
    </row>
    <row r="65" spans="1:16" x14ac:dyDescent="0.2">
      <c r="A65" s="27" t="s">
        <v>19</v>
      </c>
      <c r="B65" s="34" t="s">
        <v>54</v>
      </c>
      <c r="C65" s="26">
        <f t="shared" ref="C65:P68" si="38">C41+C49+C57</f>
        <v>0</v>
      </c>
      <c r="D65" s="26">
        <f t="shared" si="38"/>
        <v>0</v>
      </c>
      <c r="E65" s="26">
        <f t="shared" si="38"/>
        <v>0</v>
      </c>
      <c r="F65" s="26">
        <f t="shared" si="38"/>
        <v>1</v>
      </c>
      <c r="G65" s="26">
        <f t="shared" si="38"/>
        <v>1</v>
      </c>
      <c r="H65" s="26">
        <f t="shared" si="38"/>
        <v>1</v>
      </c>
      <c r="I65" s="26">
        <f t="shared" si="38"/>
        <v>0</v>
      </c>
      <c r="J65" s="26">
        <f t="shared" si="38"/>
        <v>0</v>
      </c>
      <c r="K65" s="26">
        <f t="shared" si="38"/>
        <v>1</v>
      </c>
      <c r="L65" s="26">
        <f t="shared" si="38"/>
        <v>0</v>
      </c>
      <c r="M65" s="26">
        <f t="shared" si="38"/>
        <v>0</v>
      </c>
      <c r="N65" s="26">
        <f t="shared" si="38"/>
        <v>0</v>
      </c>
      <c r="O65" s="26">
        <f t="shared" si="38"/>
        <v>0</v>
      </c>
      <c r="P65" s="26">
        <f t="shared" si="38"/>
        <v>2</v>
      </c>
    </row>
    <row r="66" spans="1:16" x14ac:dyDescent="0.2">
      <c r="A66" s="27" t="s">
        <v>21</v>
      </c>
      <c r="B66" s="34" t="s">
        <v>53</v>
      </c>
      <c r="C66" s="26">
        <f t="shared" si="38"/>
        <v>0</v>
      </c>
      <c r="D66" s="26">
        <f t="shared" si="38"/>
        <v>0</v>
      </c>
      <c r="E66" s="26">
        <f t="shared" si="38"/>
        <v>0</v>
      </c>
      <c r="F66" s="26">
        <f t="shared" si="38"/>
        <v>0</v>
      </c>
      <c r="G66" s="26">
        <f t="shared" si="38"/>
        <v>0</v>
      </c>
      <c r="H66" s="26">
        <f t="shared" si="38"/>
        <v>0</v>
      </c>
      <c r="I66" s="26">
        <f t="shared" si="38"/>
        <v>0</v>
      </c>
      <c r="J66" s="26">
        <f t="shared" si="38"/>
        <v>0</v>
      </c>
      <c r="K66" s="26">
        <f t="shared" si="38"/>
        <v>0</v>
      </c>
      <c r="L66" s="26">
        <f t="shared" si="38"/>
        <v>1</v>
      </c>
      <c r="M66" s="26">
        <f t="shared" si="38"/>
        <v>0</v>
      </c>
      <c r="N66" s="26">
        <f t="shared" si="38"/>
        <v>0</v>
      </c>
      <c r="O66" s="26">
        <f t="shared" si="38"/>
        <v>0</v>
      </c>
      <c r="P66" s="26">
        <f t="shared" si="38"/>
        <v>0</v>
      </c>
    </row>
    <row r="67" spans="1:16" x14ac:dyDescent="0.2">
      <c r="A67" s="27" t="s">
        <v>16</v>
      </c>
      <c r="B67" s="34" t="s">
        <v>55</v>
      </c>
      <c r="C67" s="26">
        <f t="shared" si="38"/>
        <v>13</v>
      </c>
      <c r="D67" s="26">
        <f t="shared" si="38"/>
        <v>1</v>
      </c>
      <c r="E67" s="26">
        <f t="shared" si="38"/>
        <v>1</v>
      </c>
      <c r="F67" s="26">
        <f t="shared" si="38"/>
        <v>2</v>
      </c>
      <c r="G67" s="26">
        <f t="shared" si="38"/>
        <v>5</v>
      </c>
      <c r="H67" s="26">
        <f t="shared" si="38"/>
        <v>3</v>
      </c>
      <c r="I67" s="26">
        <f t="shared" si="38"/>
        <v>1</v>
      </c>
      <c r="J67" s="26">
        <f t="shared" si="38"/>
        <v>3</v>
      </c>
      <c r="K67" s="26">
        <f t="shared" si="38"/>
        <v>0</v>
      </c>
      <c r="L67" s="26">
        <f t="shared" si="38"/>
        <v>4</v>
      </c>
      <c r="M67" s="26">
        <f t="shared" si="38"/>
        <v>1</v>
      </c>
      <c r="N67" s="26">
        <f t="shared" si="38"/>
        <v>0</v>
      </c>
      <c r="O67" s="26">
        <f t="shared" si="38"/>
        <v>0</v>
      </c>
      <c r="P67" s="26">
        <f t="shared" si="38"/>
        <v>5</v>
      </c>
    </row>
    <row r="68" spans="1:16" x14ac:dyDescent="0.2">
      <c r="A68" s="27" t="s">
        <v>20</v>
      </c>
      <c r="B68" s="34" t="s">
        <v>56</v>
      </c>
      <c r="C68" s="26">
        <f t="shared" si="38"/>
        <v>2</v>
      </c>
      <c r="D68" s="26">
        <f t="shared" si="38"/>
        <v>0</v>
      </c>
      <c r="E68" s="26">
        <f t="shared" si="38"/>
        <v>0</v>
      </c>
      <c r="F68" s="26">
        <f t="shared" si="38"/>
        <v>0</v>
      </c>
      <c r="G68" s="26">
        <f t="shared" si="38"/>
        <v>0</v>
      </c>
      <c r="H68" s="26">
        <f t="shared" si="38"/>
        <v>0</v>
      </c>
      <c r="I68" s="26">
        <f t="shared" si="38"/>
        <v>1</v>
      </c>
      <c r="J68" s="26">
        <f t="shared" si="38"/>
        <v>0</v>
      </c>
      <c r="K68" s="26">
        <f t="shared" si="38"/>
        <v>0</v>
      </c>
      <c r="L68" s="26">
        <f t="shared" si="38"/>
        <v>0</v>
      </c>
      <c r="M68" s="26">
        <f t="shared" si="38"/>
        <v>0</v>
      </c>
      <c r="N68" s="26">
        <f t="shared" si="38"/>
        <v>0</v>
      </c>
      <c r="O68" s="26">
        <f t="shared" si="38"/>
        <v>0</v>
      </c>
      <c r="P68" s="26">
        <f t="shared" si="38"/>
        <v>1</v>
      </c>
    </row>
    <row r="69" spans="1:16" x14ac:dyDescent="0.2">
      <c r="B69" s="36" t="s">
        <v>62</v>
      </c>
      <c r="C69" s="40">
        <f>(SUM(C64:C66))/(C63)</f>
        <v>0.21052631578947367</v>
      </c>
      <c r="D69" s="40">
        <f>(SUM(D64:D66))/(D63)</f>
        <v>0.88888888888888884</v>
      </c>
      <c r="E69" s="40">
        <f>(SUM(E64:E66))/(E63)</f>
        <v>0.94736842105263153</v>
      </c>
      <c r="F69" s="40">
        <f t="shared" ref="F69:P69" si="39">(SUM(F64:F66))/(F63)</f>
        <v>0.75</v>
      </c>
      <c r="G69" s="40">
        <f t="shared" si="39"/>
        <v>0.61538461538461542</v>
      </c>
      <c r="H69" s="40">
        <f t="shared" si="39"/>
        <v>0.88888888888888884</v>
      </c>
      <c r="I69" s="40">
        <f t="shared" si="39"/>
        <v>0.89473684210526316</v>
      </c>
      <c r="J69" s="40">
        <f t="shared" si="39"/>
        <v>0.9</v>
      </c>
      <c r="K69" s="40">
        <f t="shared" si="39"/>
        <v>1</v>
      </c>
      <c r="L69" s="40">
        <f t="shared" si="39"/>
        <v>0.76470588235294112</v>
      </c>
      <c r="M69" s="40">
        <f t="shared" si="39"/>
        <v>0.88888888888888884</v>
      </c>
      <c r="N69" s="40">
        <f t="shared" si="39"/>
        <v>1</v>
      </c>
      <c r="O69" s="40">
        <f t="shared" si="39"/>
        <v>1</v>
      </c>
      <c r="P69" s="40">
        <f t="shared" si="39"/>
        <v>0.8</v>
      </c>
    </row>
  </sheetData>
  <mergeCells count="3">
    <mergeCell ref="A2:A9"/>
    <mergeCell ref="A10:A21"/>
    <mergeCell ref="A22:A33"/>
  </mergeCells>
  <pageMargins left="0.70866141732283472" right="0.70866141732283472" top="0.55118110236220474" bottom="0.39370078740157483" header="0.31496062992125984" footer="0.31496062992125984"/>
  <pageSetup paperSize="9" scale="59" orientation="landscape" horizontalDpi="300" verticalDpi="300" r:id="rId1"/>
  <headerFooter>
    <oddHeader>&amp;C&amp;"-,Bold"&amp;14Governor Attendance September 2011 – July 2013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2" sqref="G12"/>
    </sheetView>
  </sheetViews>
  <sheetFormatPr defaultColWidth="9.140625" defaultRowHeight="12.75" x14ac:dyDescent="0.2"/>
  <cols>
    <col min="1" max="1" width="4" style="62" customWidth="1"/>
    <col min="2" max="2" width="14.28515625" style="62" bestFit="1" customWidth="1"/>
    <col min="3" max="6" width="9.140625" style="62"/>
    <col min="7" max="7" width="9.42578125" style="62" customWidth="1"/>
    <col min="8" max="10" width="9.140625" style="62"/>
    <col min="11" max="11" width="12.42578125" style="69" customWidth="1"/>
    <col min="12" max="12" width="13.28515625" style="69" customWidth="1"/>
    <col min="13" max="15" width="3.28515625" style="62" customWidth="1"/>
    <col min="16" max="16" width="11.28515625" style="62" bestFit="1" customWidth="1"/>
    <col min="17" max="16384" width="9.140625" style="62"/>
  </cols>
  <sheetData>
    <row r="1" spans="1:16" s="55" customFormat="1" ht="38.25" x14ac:dyDescent="0.25">
      <c r="B1" s="56" t="s">
        <v>66</v>
      </c>
      <c r="C1" s="84" t="s">
        <v>75</v>
      </c>
      <c r="D1" s="56" t="s">
        <v>68</v>
      </c>
      <c r="E1" s="56" t="s">
        <v>9</v>
      </c>
      <c r="F1" s="56" t="s">
        <v>10</v>
      </c>
      <c r="G1" s="56" t="s">
        <v>12</v>
      </c>
      <c r="H1" s="84" t="s">
        <v>76</v>
      </c>
      <c r="I1" s="79" t="s">
        <v>72</v>
      </c>
      <c r="J1" s="84" t="s">
        <v>73</v>
      </c>
      <c r="K1" s="85" t="s">
        <v>74</v>
      </c>
      <c r="L1" s="85" t="s">
        <v>77</v>
      </c>
      <c r="M1" s="57" t="s">
        <v>52</v>
      </c>
      <c r="N1" s="57" t="s">
        <v>16</v>
      </c>
      <c r="O1" s="57" t="s">
        <v>20</v>
      </c>
      <c r="P1" s="56" t="s">
        <v>64</v>
      </c>
    </row>
    <row r="2" spans="1:16" x14ac:dyDescent="0.2">
      <c r="A2" s="94" t="s">
        <v>71</v>
      </c>
      <c r="B2" s="58">
        <v>43354</v>
      </c>
      <c r="C2" s="42" t="s">
        <v>52</v>
      </c>
      <c r="D2" s="80" t="s">
        <v>52</v>
      </c>
      <c r="E2" s="42" t="s">
        <v>52</v>
      </c>
      <c r="F2" s="80" t="s">
        <v>52</v>
      </c>
      <c r="G2" s="42" t="s">
        <v>52</v>
      </c>
      <c r="H2" s="42" t="s">
        <v>52</v>
      </c>
      <c r="I2" s="81" t="s">
        <v>16</v>
      </c>
      <c r="J2" s="81" t="s">
        <v>52</v>
      </c>
      <c r="K2" s="81" t="s">
        <v>52</v>
      </c>
      <c r="L2" s="89"/>
      <c r="M2" s="59">
        <f>COUNTIF($C2:$K2,M1)</f>
        <v>8</v>
      </c>
      <c r="N2" s="59">
        <f>COUNTIF($C2:$K2,N1)</f>
        <v>1</v>
      </c>
      <c r="O2" s="59">
        <f t="shared" ref="O2:O8" si="0">COUNTIF($C2:$L2,O$1)</f>
        <v>0</v>
      </c>
      <c r="P2" s="59">
        <f t="shared" ref="P2:P14" si="1">SUM(M2:M2)</f>
        <v>8</v>
      </c>
    </row>
    <row r="3" spans="1:16" x14ac:dyDescent="0.2">
      <c r="A3" s="94"/>
      <c r="B3" s="58">
        <v>43396</v>
      </c>
      <c r="C3" s="42" t="s">
        <v>52</v>
      </c>
      <c r="D3" s="80" t="s">
        <v>52</v>
      </c>
      <c r="E3" s="42" t="s">
        <v>52</v>
      </c>
      <c r="F3" s="80" t="s">
        <v>52</v>
      </c>
      <c r="G3" s="42" t="s">
        <v>52</v>
      </c>
      <c r="H3" s="42" t="s">
        <v>52</v>
      </c>
      <c r="I3" s="81" t="s">
        <v>52</v>
      </c>
      <c r="J3" s="42" t="s">
        <v>52</v>
      </c>
      <c r="K3" s="81" t="s">
        <v>52</v>
      </c>
      <c r="L3" s="81" t="s">
        <v>52</v>
      </c>
      <c r="M3" s="59">
        <f>COUNTIF($C3:$L3,M1)</f>
        <v>10</v>
      </c>
      <c r="N3" s="59">
        <f>COUNTIF($C3:$L3,N1)</f>
        <v>0</v>
      </c>
      <c r="O3" s="59">
        <f t="shared" si="0"/>
        <v>0</v>
      </c>
      <c r="P3" s="59">
        <f t="shared" si="1"/>
        <v>10</v>
      </c>
    </row>
    <row r="4" spans="1:16" x14ac:dyDescent="0.2">
      <c r="A4" s="94"/>
      <c r="B4" s="58">
        <v>43452</v>
      </c>
      <c r="C4" s="42" t="s">
        <v>52</v>
      </c>
      <c r="D4" s="80" t="s">
        <v>52</v>
      </c>
      <c r="E4" s="42" t="s">
        <v>52</v>
      </c>
      <c r="F4" s="80" t="s">
        <v>52</v>
      </c>
      <c r="G4" s="42" t="s">
        <v>52</v>
      </c>
      <c r="H4" s="90"/>
      <c r="I4" s="81" t="s">
        <v>52</v>
      </c>
      <c r="J4" s="42" t="s">
        <v>52</v>
      </c>
      <c r="K4" s="81" t="s">
        <v>52</v>
      </c>
      <c r="L4" s="81" t="s">
        <v>52</v>
      </c>
      <c r="M4" s="59">
        <f>COUNTIF($C4:$L4,M1)</f>
        <v>9</v>
      </c>
      <c r="N4" s="59">
        <f>COUNTIF($C4:$L4,N1)</f>
        <v>0</v>
      </c>
      <c r="O4" s="59">
        <f t="shared" si="0"/>
        <v>0</v>
      </c>
      <c r="P4" s="59">
        <f t="shared" si="1"/>
        <v>9</v>
      </c>
    </row>
    <row r="5" spans="1:16" x14ac:dyDescent="0.2">
      <c r="A5" s="94"/>
      <c r="B5" s="58">
        <v>43508</v>
      </c>
      <c r="C5" s="42" t="s">
        <v>52</v>
      </c>
      <c r="D5" s="80" t="s">
        <v>52</v>
      </c>
      <c r="E5" s="42" t="s">
        <v>52</v>
      </c>
      <c r="F5" s="80" t="s">
        <v>52</v>
      </c>
      <c r="G5" s="42" t="s">
        <v>52</v>
      </c>
      <c r="H5" s="90"/>
      <c r="I5" s="81" t="s">
        <v>52</v>
      </c>
      <c r="J5" s="42" t="s">
        <v>52</v>
      </c>
      <c r="K5" s="81" t="s">
        <v>52</v>
      </c>
      <c r="L5" s="81" t="s">
        <v>52</v>
      </c>
      <c r="M5" s="59">
        <f>COUNTIF($C5:$L5,M1)</f>
        <v>9</v>
      </c>
      <c r="N5" s="59">
        <f>COUNTIF($C5:$L5,N1)</f>
        <v>0</v>
      </c>
      <c r="O5" s="59">
        <f t="shared" si="0"/>
        <v>0</v>
      </c>
      <c r="P5" s="59">
        <f t="shared" si="1"/>
        <v>9</v>
      </c>
    </row>
    <row r="6" spans="1:16" x14ac:dyDescent="0.2">
      <c r="A6" s="94"/>
      <c r="B6" s="58">
        <v>43564</v>
      </c>
      <c r="C6" s="42" t="s">
        <v>52</v>
      </c>
      <c r="D6" s="80" t="s">
        <v>16</v>
      </c>
      <c r="E6" s="42" t="s">
        <v>52</v>
      </c>
      <c r="F6" s="80" t="s">
        <v>52</v>
      </c>
      <c r="G6" s="42" t="s">
        <v>52</v>
      </c>
      <c r="H6" s="90"/>
      <c r="I6" s="81" t="s">
        <v>52</v>
      </c>
      <c r="J6" s="42" t="s">
        <v>52</v>
      </c>
      <c r="K6" s="80" t="s">
        <v>52</v>
      </c>
      <c r="L6" s="80" t="s">
        <v>16</v>
      </c>
      <c r="M6" s="59">
        <f>COUNTIF($C6:$L6,M1)</f>
        <v>7</v>
      </c>
      <c r="N6" s="59">
        <f>COUNTIF($C6:$L6,N1)</f>
        <v>2</v>
      </c>
      <c r="O6" s="59">
        <f t="shared" si="0"/>
        <v>0</v>
      </c>
      <c r="P6" s="59">
        <f t="shared" si="1"/>
        <v>7</v>
      </c>
    </row>
    <row r="7" spans="1:16" x14ac:dyDescent="0.2">
      <c r="A7" s="94"/>
      <c r="B7" s="58">
        <v>43620</v>
      </c>
      <c r="C7" s="42" t="s">
        <v>52</v>
      </c>
      <c r="D7" s="80" t="s">
        <v>52</v>
      </c>
      <c r="E7" s="42" t="s">
        <v>52</v>
      </c>
      <c r="F7" s="42" t="s">
        <v>52</v>
      </c>
      <c r="G7" s="42" t="s">
        <v>52</v>
      </c>
      <c r="H7" s="90"/>
      <c r="I7" s="81" t="s">
        <v>52</v>
      </c>
      <c r="J7" s="42" t="s">
        <v>52</v>
      </c>
      <c r="K7" s="80" t="s">
        <v>52</v>
      </c>
      <c r="L7" s="80" t="s">
        <v>52</v>
      </c>
      <c r="M7" s="59">
        <f>COUNTIF($C7:$L7,M1)</f>
        <v>9</v>
      </c>
      <c r="N7" s="59">
        <f>COUNTIF($C7:$L7,N1)</f>
        <v>0</v>
      </c>
      <c r="O7" s="59">
        <f t="shared" si="0"/>
        <v>0</v>
      </c>
      <c r="P7" s="59">
        <f t="shared" si="1"/>
        <v>9</v>
      </c>
    </row>
    <row r="8" spans="1:16" x14ac:dyDescent="0.2">
      <c r="A8" s="94"/>
      <c r="B8" s="58">
        <v>43662</v>
      </c>
      <c r="C8" s="42" t="s">
        <v>52</v>
      </c>
      <c r="D8" s="80" t="s">
        <v>52</v>
      </c>
      <c r="E8" s="42" t="s">
        <v>52</v>
      </c>
      <c r="F8" s="42" t="s">
        <v>52</v>
      </c>
      <c r="G8" s="42" t="s">
        <v>52</v>
      </c>
      <c r="H8" s="42" t="s">
        <v>52</v>
      </c>
      <c r="I8" s="81" t="s">
        <v>16</v>
      </c>
      <c r="J8" s="42" t="s">
        <v>52</v>
      </c>
      <c r="K8" s="80" t="s">
        <v>52</v>
      </c>
      <c r="L8" s="80" t="s">
        <v>52</v>
      </c>
      <c r="M8" s="59">
        <f>COUNTIF($C8:$L8,M1)</f>
        <v>9</v>
      </c>
      <c r="N8" s="59">
        <f>COUNTIF($C8:$L8,N1)</f>
        <v>1</v>
      </c>
      <c r="O8" s="59">
        <f t="shared" si="0"/>
        <v>0</v>
      </c>
      <c r="P8" s="59">
        <f t="shared" si="1"/>
        <v>9</v>
      </c>
    </row>
    <row r="9" spans="1:16" x14ac:dyDescent="0.2">
      <c r="A9" s="94"/>
      <c r="B9" s="63"/>
      <c r="C9" s="64"/>
      <c r="D9" s="65"/>
      <c r="E9" s="64"/>
      <c r="F9" s="64"/>
      <c r="G9" s="64"/>
      <c r="H9" s="64"/>
      <c r="I9" s="82"/>
      <c r="J9" s="59"/>
      <c r="K9" s="60"/>
      <c r="L9" s="60"/>
      <c r="M9" s="59">
        <f>COUNTIF($C9:$L9,M1)</f>
        <v>0</v>
      </c>
      <c r="N9" s="59">
        <f>COUNTIF($C9:$K9,N1)</f>
        <v>0</v>
      </c>
      <c r="O9" s="59">
        <f t="shared" ref="O9:O10" si="2">COUNTIF($C9:$H9,O$1)</f>
        <v>0</v>
      </c>
      <c r="P9" s="64">
        <f t="shared" si="1"/>
        <v>0</v>
      </c>
    </row>
    <row r="10" spans="1:16" x14ac:dyDescent="0.2">
      <c r="A10" s="95"/>
      <c r="B10" s="58"/>
      <c r="C10" s="59"/>
      <c r="D10" s="59"/>
      <c r="E10" s="59"/>
      <c r="F10" s="59"/>
      <c r="G10" s="59"/>
      <c r="H10" s="59"/>
      <c r="I10" s="82"/>
      <c r="J10" s="59"/>
      <c r="K10" s="60"/>
      <c r="L10" s="65"/>
      <c r="M10" s="64">
        <f>COUNTIF($C10:$J10,M$1)</f>
        <v>0</v>
      </c>
      <c r="N10" s="64">
        <f ca="1">COUNTIF($C10:$N10,N$1)</f>
        <v>0</v>
      </c>
      <c r="O10" s="59">
        <f t="shared" si="2"/>
        <v>0</v>
      </c>
      <c r="P10" s="64">
        <f t="shared" si="1"/>
        <v>0</v>
      </c>
    </row>
    <row r="11" spans="1:16" x14ac:dyDescent="0.2">
      <c r="A11" s="95"/>
      <c r="B11" s="58"/>
      <c r="C11" s="59"/>
      <c r="D11" s="59"/>
      <c r="E11" s="59"/>
      <c r="F11" s="59"/>
      <c r="G11" s="59"/>
      <c r="H11" s="59"/>
      <c r="I11" s="82"/>
      <c r="J11" s="59"/>
      <c r="K11" s="60"/>
      <c r="L11" s="65"/>
      <c r="M11" s="64">
        <f>COUNTIF($C11:$J11,M$1)</f>
        <v>0</v>
      </c>
      <c r="N11" s="64">
        <f ca="1">COUNTIF($C11:$N11,N$1)</f>
        <v>0</v>
      </c>
      <c r="O11" s="64">
        <f>COUNTIF($C11:$H11,O$1)</f>
        <v>0</v>
      </c>
      <c r="P11" s="64">
        <f t="shared" si="1"/>
        <v>0</v>
      </c>
    </row>
    <row r="12" spans="1:16" x14ac:dyDescent="0.2">
      <c r="A12" s="95"/>
      <c r="B12" s="58"/>
      <c r="C12" s="59"/>
      <c r="D12" s="59"/>
      <c r="E12" s="59"/>
      <c r="F12" s="59"/>
      <c r="G12" s="59"/>
      <c r="H12" s="59"/>
      <c r="I12" s="82"/>
      <c r="J12" s="59"/>
      <c r="K12" s="60"/>
      <c r="L12" s="65"/>
      <c r="M12" s="64">
        <f>COUNTIF($C12:$J12,M$1)</f>
        <v>0</v>
      </c>
      <c r="N12" s="64">
        <f ca="1">COUNTIF($C12:$N12,N$1)</f>
        <v>0</v>
      </c>
      <c r="O12" s="64">
        <f>COUNTIF($C12:$H12,O$1)</f>
        <v>0</v>
      </c>
      <c r="P12" s="64">
        <f t="shared" si="1"/>
        <v>0</v>
      </c>
    </row>
    <row r="13" spans="1:16" s="55" customFormat="1" x14ac:dyDescent="0.25">
      <c r="A13" s="95"/>
      <c r="B13" s="66"/>
      <c r="C13" s="67"/>
      <c r="D13" s="67"/>
      <c r="E13" s="67"/>
      <c r="F13" s="67"/>
      <c r="G13" s="67"/>
      <c r="H13" s="67"/>
      <c r="I13" s="83"/>
      <c r="J13" s="67"/>
      <c r="K13" s="86"/>
      <c r="L13" s="88"/>
      <c r="M13" s="68">
        <f>COUNTIF($C13:$J13,M$1)</f>
        <v>0</v>
      </c>
      <c r="N13" s="68">
        <f ca="1">COUNTIF($C13:$N13,N$1)</f>
        <v>0</v>
      </c>
      <c r="O13" s="68">
        <f>COUNTIF($C13:$H13,O$1)</f>
        <v>0</v>
      </c>
      <c r="P13" s="68">
        <f t="shared" si="1"/>
        <v>0</v>
      </c>
    </row>
    <row r="14" spans="1:16" x14ac:dyDescent="0.2">
      <c r="A14" s="95"/>
      <c r="B14" s="58"/>
      <c r="C14" s="59"/>
      <c r="D14" s="59"/>
      <c r="E14" s="59"/>
      <c r="F14" s="59"/>
      <c r="G14" s="59"/>
      <c r="H14" s="59"/>
      <c r="I14" s="82"/>
      <c r="J14" s="59"/>
      <c r="K14" s="60"/>
      <c r="L14" s="60"/>
      <c r="M14" s="59">
        <f>COUNTIF($C14:$J14,M$1)</f>
        <v>0</v>
      </c>
      <c r="N14" s="59">
        <f ca="1">COUNTIF($C14:$N14,N$1)</f>
        <v>0</v>
      </c>
      <c r="O14" s="59">
        <f>COUNTIF($C14:$H14,O$1)</f>
        <v>0</v>
      </c>
      <c r="P14" s="59">
        <f t="shared" si="1"/>
        <v>0</v>
      </c>
    </row>
    <row r="15" spans="1:16" s="69" customFormat="1" x14ac:dyDescent="0.2">
      <c r="B15" s="7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x14ac:dyDescent="0.2">
      <c r="B16" s="71" t="s">
        <v>65</v>
      </c>
    </row>
    <row r="17" spans="1:12" ht="38.25" x14ac:dyDescent="0.2">
      <c r="A17" s="72" t="s">
        <v>58</v>
      </c>
      <c r="C17" s="56" t="s">
        <v>69</v>
      </c>
      <c r="D17" s="56" t="s">
        <v>68</v>
      </c>
      <c r="E17" s="56" t="s">
        <v>9</v>
      </c>
      <c r="F17" s="56" t="s">
        <v>10</v>
      </c>
      <c r="G17" s="56" t="s">
        <v>12</v>
      </c>
      <c r="H17" s="56" t="s">
        <v>70</v>
      </c>
      <c r="I17" s="56" t="s">
        <v>72</v>
      </c>
      <c r="J17" s="84" t="s">
        <v>73</v>
      </c>
      <c r="K17" s="87" t="s">
        <v>74</v>
      </c>
      <c r="L17" s="87" t="s">
        <v>77</v>
      </c>
    </row>
    <row r="18" spans="1:12" x14ac:dyDescent="0.2">
      <c r="A18" s="73" t="s">
        <v>52</v>
      </c>
      <c r="B18" s="74" t="s">
        <v>57</v>
      </c>
      <c r="C18" s="75">
        <f t="shared" ref="C18:J18" si="3">COUNTIF(C$2:C$14,$A18)</f>
        <v>7</v>
      </c>
      <c r="D18" s="75">
        <f t="shared" si="3"/>
        <v>6</v>
      </c>
      <c r="E18" s="75">
        <f t="shared" si="3"/>
        <v>7</v>
      </c>
      <c r="F18" s="75">
        <f t="shared" si="3"/>
        <v>7</v>
      </c>
      <c r="G18" s="75">
        <f t="shared" si="3"/>
        <v>7</v>
      </c>
      <c r="H18" s="75">
        <f t="shared" si="3"/>
        <v>3</v>
      </c>
      <c r="I18" s="75">
        <f t="shared" si="3"/>
        <v>5</v>
      </c>
      <c r="J18" s="75">
        <f t="shared" si="3"/>
        <v>7</v>
      </c>
      <c r="K18" s="75">
        <f>COUNTIF(K$2:K$14,$A18)</f>
        <v>7</v>
      </c>
      <c r="L18" s="75">
        <f>COUNTIF(L$2:L$14,$A18)</f>
        <v>5</v>
      </c>
    </row>
    <row r="19" spans="1:12" x14ac:dyDescent="0.2">
      <c r="A19" s="73" t="s">
        <v>16</v>
      </c>
      <c r="B19" s="74" t="s">
        <v>55</v>
      </c>
      <c r="C19" s="75">
        <f t="shared" ref="C19:C20" si="4">COUNTIF(C$2:C$14,$A19)</f>
        <v>0</v>
      </c>
      <c r="D19" s="75">
        <f t="shared" ref="D19:L20" si="5">COUNTIF(D$2:D$14,$A19)</f>
        <v>1</v>
      </c>
      <c r="E19" s="75">
        <f t="shared" si="5"/>
        <v>0</v>
      </c>
      <c r="F19" s="75">
        <f t="shared" si="5"/>
        <v>0</v>
      </c>
      <c r="G19" s="75">
        <f t="shared" si="5"/>
        <v>0</v>
      </c>
      <c r="H19" s="75">
        <f t="shared" si="5"/>
        <v>0</v>
      </c>
      <c r="I19" s="75">
        <f t="shared" si="5"/>
        <v>2</v>
      </c>
      <c r="J19" s="75">
        <f t="shared" si="5"/>
        <v>0</v>
      </c>
      <c r="K19" s="75">
        <f t="shared" si="5"/>
        <v>0</v>
      </c>
      <c r="L19" s="75">
        <f t="shared" si="5"/>
        <v>1</v>
      </c>
    </row>
    <row r="20" spans="1:12" x14ac:dyDescent="0.2">
      <c r="A20" s="73" t="s">
        <v>20</v>
      </c>
      <c r="B20" s="74" t="s">
        <v>56</v>
      </c>
      <c r="C20" s="75">
        <f t="shared" si="4"/>
        <v>0</v>
      </c>
      <c r="D20" s="75">
        <f t="shared" si="5"/>
        <v>0</v>
      </c>
      <c r="E20" s="75">
        <f t="shared" si="5"/>
        <v>0</v>
      </c>
      <c r="F20" s="75">
        <f t="shared" si="5"/>
        <v>0</v>
      </c>
      <c r="G20" s="75">
        <f t="shared" si="5"/>
        <v>0</v>
      </c>
      <c r="H20" s="75">
        <f t="shared" si="5"/>
        <v>0</v>
      </c>
      <c r="I20" s="75">
        <f t="shared" si="5"/>
        <v>0</v>
      </c>
      <c r="J20" s="75">
        <f t="shared" si="5"/>
        <v>0</v>
      </c>
      <c r="K20" s="75">
        <f t="shared" si="5"/>
        <v>0</v>
      </c>
      <c r="L20" s="75">
        <f t="shared" si="5"/>
        <v>0</v>
      </c>
    </row>
    <row r="21" spans="1:12" x14ac:dyDescent="0.2">
      <c r="A21" s="72"/>
      <c r="B21" s="76" t="s">
        <v>67</v>
      </c>
      <c r="C21" s="77">
        <f t="shared" ref="C21:K21" si="6">COUNTA(C2:C14)</f>
        <v>7</v>
      </c>
      <c r="D21" s="77">
        <f t="shared" si="6"/>
        <v>7</v>
      </c>
      <c r="E21" s="77">
        <f t="shared" si="6"/>
        <v>7</v>
      </c>
      <c r="F21" s="77">
        <f t="shared" si="6"/>
        <v>7</v>
      </c>
      <c r="G21" s="77">
        <f t="shared" si="6"/>
        <v>7</v>
      </c>
      <c r="H21" s="77">
        <f t="shared" si="6"/>
        <v>3</v>
      </c>
      <c r="I21" s="77">
        <f t="shared" si="6"/>
        <v>7</v>
      </c>
      <c r="J21" s="77">
        <f t="shared" si="6"/>
        <v>7</v>
      </c>
      <c r="K21" s="77">
        <f t="shared" si="6"/>
        <v>7</v>
      </c>
      <c r="L21" s="77">
        <f>COUNTA(L3:L14)</f>
        <v>6</v>
      </c>
    </row>
    <row r="22" spans="1:12" x14ac:dyDescent="0.2">
      <c r="B22" s="76" t="s">
        <v>62</v>
      </c>
      <c r="C22" s="78">
        <f t="shared" ref="C22:H22" si="7">(SUM(C18:C18))/C21</f>
        <v>1</v>
      </c>
      <c r="D22" s="78">
        <f t="shared" si="7"/>
        <v>0.8571428571428571</v>
      </c>
      <c r="E22" s="78">
        <f t="shared" si="7"/>
        <v>1</v>
      </c>
      <c r="F22" s="78">
        <f t="shared" si="7"/>
        <v>1</v>
      </c>
      <c r="G22" s="78">
        <f t="shared" si="7"/>
        <v>1</v>
      </c>
      <c r="H22" s="78">
        <f t="shared" si="7"/>
        <v>1</v>
      </c>
      <c r="I22" s="78">
        <f t="shared" ref="I22" si="8">(SUM(I18:I18))/I21</f>
        <v>0.7142857142857143</v>
      </c>
      <c r="J22" s="78">
        <f t="shared" ref="J22:L22" si="9">(SUM(J18:J18))/J21</f>
        <v>1</v>
      </c>
      <c r="K22" s="78">
        <f t="shared" si="9"/>
        <v>1</v>
      </c>
      <c r="L22" s="78">
        <f t="shared" si="9"/>
        <v>0.83333333333333337</v>
      </c>
    </row>
  </sheetData>
  <mergeCells count="1">
    <mergeCell ref="A2:A14"/>
  </mergeCells>
  <pageMargins left="0.70866141732283472" right="0.70866141732283472" top="0.89" bottom="0.39370078740157483" header="0.31496062992125984" footer="0.31496062992125984"/>
  <pageSetup paperSize="9" scale="85" orientation="landscape" horizontalDpi="300" verticalDpi="300" r:id="rId1"/>
  <headerFooter>
    <oddHeader>&amp;C&amp;"-,Bold"&amp;16Full Governing Body&amp;14
Governor Attendance: September 2011 – Present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Original Word</vt:lpstr>
      <vt:lpstr>Original Excel</vt:lpstr>
      <vt:lpstr>LGB</vt:lpstr>
      <vt:lpstr>LGB!Print_Area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</dc:creator>
  <cp:lastModifiedBy>J Wickes WLS</cp:lastModifiedBy>
  <cp:lastPrinted>2015-03-24T17:47:14Z</cp:lastPrinted>
  <dcterms:created xsi:type="dcterms:W3CDTF">2014-09-11T21:58:24Z</dcterms:created>
  <dcterms:modified xsi:type="dcterms:W3CDTF">2019-09-27T15:10:50Z</dcterms:modified>
</cp:coreProperties>
</file>